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496" windowHeight="8016" tabRatio="599"/>
  </bookViews>
  <sheets>
    <sheet name="Analysis" sheetId="8" r:id="rId1"/>
    <sheet name="Answers" sheetId="1" r:id="rId2"/>
    <sheet name="Codes and points" sheetId="2" r:id="rId3"/>
    <sheet name="ranking" sheetId="3" r:id="rId4"/>
    <sheet name="areas" sheetId="7" r:id="rId5"/>
  </sheets>
  <definedNames>
    <definedName name="_xlnm._FilterDatabase" localSheetId="4" hidden="1">areas!$A$1:$C$1</definedName>
    <definedName name="_xlnm._FilterDatabase" localSheetId="3" hidden="1">ranking!$A$1:$V$1</definedName>
  </definedNames>
  <calcPr calcId="171027"/>
</workbook>
</file>

<file path=xl/calcChain.xml><?xml version="1.0" encoding="utf-8"?>
<calcChain xmlns="http://schemas.openxmlformats.org/spreadsheetml/2006/main">
  <c r="HX54" i="8" l="1"/>
  <c r="HX53" i="8"/>
  <c r="HX52" i="8"/>
  <c r="HX51" i="8"/>
  <c r="HX50" i="8"/>
  <c r="HX49" i="8"/>
  <c r="HX48" i="8"/>
  <c r="HX47" i="8"/>
  <c r="HX46" i="8"/>
  <c r="HX45" i="8"/>
  <c r="HX44" i="8"/>
  <c r="HX43" i="8"/>
  <c r="HX42" i="8"/>
  <c r="HX41" i="8"/>
  <c r="HX40" i="8"/>
  <c r="HX39" i="8"/>
  <c r="HX38" i="8"/>
  <c r="HX37" i="8"/>
  <c r="HX36" i="8"/>
  <c r="HX35" i="8"/>
  <c r="HX34" i="8"/>
  <c r="HX33" i="8"/>
  <c r="HX32" i="8"/>
  <c r="HX31" i="8"/>
  <c r="HX30" i="8"/>
  <c r="HX29" i="8"/>
  <c r="HX28" i="8"/>
  <c r="HX27" i="8"/>
  <c r="HX26" i="8"/>
  <c r="HX25" i="8"/>
  <c r="HX24" i="8"/>
  <c r="HX23" i="8"/>
  <c r="HX22" i="8"/>
  <c r="HX21" i="8"/>
  <c r="HX20" i="8"/>
  <c r="HX19" i="8"/>
  <c r="HX18" i="8"/>
  <c r="HX17" i="8"/>
  <c r="HX16" i="8"/>
  <c r="HX15" i="8"/>
  <c r="HX14" i="8"/>
  <c r="HX13" i="8"/>
  <c r="HX12" i="8"/>
  <c r="HX11" i="8"/>
  <c r="HX10" i="8"/>
  <c r="HX9" i="8"/>
  <c r="HX8" i="8"/>
  <c r="HX7" i="8"/>
  <c r="HX6" i="8"/>
  <c r="HX5" i="8"/>
  <c r="HX4" i="8"/>
  <c r="HX3" i="8"/>
  <c r="HX2" i="8"/>
  <c r="HV54" i="8"/>
  <c r="HV53" i="8"/>
  <c r="HV52" i="8"/>
  <c r="HV51" i="8"/>
  <c r="HV50" i="8"/>
  <c r="HV49" i="8"/>
  <c r="HV48" i="8"/>
  <c r="HV47" i="8"/>
  <c r="HV46" i="8"/>
  <c r="HV45" i="8"/>
  <c r="HV44" i="8"/>
  <c r="HV43" i="8"/>
  <c r="HV42" i="8"/>
  <c r="HV41" i="8"/>
  <c r="HV40" i="8"/>
  <c r="HV39" i="8"/>
  <c r="HV38" i="8"/>
  <c r="HV37" i="8"/>
  <c r="HV36" i="8"/>
  <c r="HV35" i="8"/>
  <c r="HV34" i="8"/>
  <c r="HV33" i="8"/>
  <c r="HV32" i="8"/>
  <c r="HV31" i="8"/>
  <c r="HV30" i="8"/>
  <c r="HV29" i="8"/>
  <c r="HV28" i="8"/>
  <c r="HV27" i="8"/>
  <c r="HV26" i="8"/>
  <c r="HV25" i="8"/>
  <c r="HV24" i="8"/>
  <c r="HV23" i="8"/>
  <c r="HV22" i="8"/>
  <c r="HV21" i="8"/>
  <c r="HV20" i="8"/>
  <c r="HV19" i="8"/>
  <c r="HV18" i="8"/>
  <c r="HV17" i="8"/>
  <c r="HV16" i="8"/>
  <c r="HV15" i="8"/>
  <c r="HV14" i="8"/>
  <c r="HV13" i="8"/>
  <c r="HV12" i="8"/>
  <c r="HV11" i="8"/>
  <c r="HV10" i="8"/>
  <c r="HV9" i="8"/>
  <c r="HV8" i="8"/>
  <c r="HV7" i="8"/>
  <c r="HV6" i="8"/>
  <c r="HV5" i="8"/>
  <c r="HV4" i="8"/>
  <c r="HV3" i="8"/>
  <c r="HV2" i="8"/>
  <c r="HT54" i="8"/>
  <c r="HT53" i="8"/>
  <c r="HT52" i="8"/>
  <c r="HT51" i="8"/>
  <c r="HT50" i="8"/>
  <c r="HT49" i="8"/>
  <c r="HT48" i="8"/>
  <c r="HT47" i="8"/>
  <c r="HT46" i="8"/>
  <c r="HT45" i="8"/>
  <c r="HT44" i="8"/>
  <c r="HT43" i="8"/>
  <c r="HT42" i="8"/>
  <c r="HT41" i="8"/>
  <c r="HT40" i="8"/>
  <c r="HT39" i="8"/>
  <c r="HT38" i="8"/>
  <c r="HT37" i="8"/>
  <c r="HT36" i="8"/>
  <c r="HT35" i="8"/>
  <c r="HT34" i="8"/>
  <c r="HT33" i="8"/>
  <c r="HT32" i="8"/>
  <c r="HT31" i="8"/>
  <c r="HT30" i="8"/>
  <c r="HT29" i="8"/>
  <c r="HT28" i="8"/>
  <c r="HT27" i="8"/>
  <c r="HT26" i="8"/>
  <c r="HT25" i="8"/>
  <c r="HT24" i="8"/>
  <c r="HT23" i="8"/>
  <c r="HT22" i="8"/>
  <c r="HT21" i="8"/>
  <c r="HT20" i="8"/>
  <c r="HT19" i="8"/>
  <c r="HT18" i="8"/>
  <c r="HT17" i="8"/>
  <c r="HT16" i="8"/>
  <c r="HT15" i="8"/>
  <c r="HT14" i="8"/>
  <c r="HT13" i="8"/>
  <c r="HT12" i="8"/>
  <c r="HT11" i="8"/>
  <c r="HT10" i="8"/>
  <c r="HT9" i="8"/>
  <c r="HT8" i="8"/>
  <c r="HT7" i="8"/>
  <c r="HT6" i="8"/>
  <c r="HT5" i="8"/>
  <c r="HT4" i="8"/>
  <c r="HT3" i="8"/>
  <c r="HT2" i="8"/>
  <c r="HR54" i="8"/>
  <c r="HR53" i="8"/>
  <c r="HR52" i="8"/>
  <c r="HR51" i="8"/>
  <c r="HR50" i="8"/>
  <c r="HR49" i="8"/>
  <c r="HR48" i="8"/>
  <c r="HR47" i="8"/>
  <c r="HR46" i="8"/>
  <c r="HR45" i="8"/>
  <c r="HR44" i="8"/>
  <c r="HR43" i="8"/>
  <c r="HR42" i="8"/>
  <c r="HR41" i="8"/>
  <c r="HR40" i="8"/>
  <c r="HR39" i="8"/>
  <c r="HR38" i="8"/>
  <c r="HR37" i="8"/>
  <c r="HR36" i="8"/>
  <c r="HR35" i="8"/>
  <c r="HR34" i="8"/>
  <c r="HR33" i="8"/>
  <c r="HR32" i="8"/>
  <c r="HR31" i="8"/>
  <c r="HR30" i="8"/>
  <c r="HR29" i="8"/>
  <c r="HR28" i="8"/>
  <c r="HR27" i="8"/>
  <c r="HR26" i="8"/>
  <c r="HR25" i="8"/>
  <c r="HR24" i="8"/>
  <c r="HR23" i="8"/>
  <c r="HR22" i="8"/>
  <c r="HR21" i="8"/>
  <c r="HR20" i="8"/>
  <c r="HR19" i="8"/>
  <c r="HR18" i="8"/>
  <c r="HR17" i="8"/>
  <c r="HR16" i="8"/>
  <c r="HR15" i="8"/>
  <c r="HR14" i="8"/>
  <c r="HR13" i="8"/>
  <c r="HR12" i="8"/>
  <c r="HR11" i="8"/>
  <c r="HR10" i="8"/>
  <c r="HR9" i="8"/>
  <c r="HR8" i="8"/>
  <c r="HR7" i="8"/>
  <c r="HR6" i="8"/>
  <c r="HR5" i="8"/>
  <c r="HR4" i="8"/>
  <c r="HR3" i="8"/>
  <c r="HR2" i="8"/>
  <c r="HP54" i="8"/>
  <c r="HP53" i="8"/>
  <c r="HP52" i="8"/>
  <c r="HP51" i="8"/>
  <c r="HP50" i="8"/>
  <c r="HP49" i="8"/>
  <c r="HP48" i="8"/>
  <c r="HP47" i="8"/>
  <c r="HP46" i="8"/>
  <c r="HP45" i="8"/>
  <c r="HP44" i="8"/>
  <c r="HP43" i="8"/>
  <c r="HP42" i="8"/>
  <c r="HP41" i="8"/>
  <c r="HP40" i="8"/>
  <c r="HP39" i="8"/>
  <c r="HP38" i="8"/>
  <c r="HP37" i="8"/>
  <c r="HP36" i="8"/>
  <c r="HP35" i="8"/>
  <c r="HP34" i="8"/>
  <c r="HP33" i="8"/>
  <c r="HP32" i="8"/>
  <c r="HP31" i="8"/>
  <c r="HP30" i="8"/>
  <c r="HP29" i="8"/>
  <c r="HP28" i="8"/>
  <c r="HP27" i="8"/>
  <c r="HP26" i="8"/>
  <c r="HP25" i="8"/>
  <c r="HP24" i="8"/>
  <c r="HP23" i="8"/>
  <c r="HP22" i="8"/>
  <c r="HP21" i="8"/>
  <c r="HP20" i="8"/>
  <c r="HP19" i="8"/>
  <c r="HP18" i="8"/>
  <c r="HP17" i="8"/>
  <c r="HP16" i="8"/>
  <c r="HP15" i="8"/>
  <c r="HP14" i="8"/>
  <c r="HP13" i="8"/>
  <c r="HP12" i="8"/>
  <c r="HP11" i="8"/>
  <c r="HP10" i="8"/>
  <c r="HP9" i="8"/>
  <c r="HP8" i="8"/>
  <c r="HP7" i="8"/>
  <c r="HP6" i="8"/>
  <c r="HP5" i="8"/>
  <c r="HP4" i="8"/>
  <c r="HP3" i="8"/>
  <c r="HP2" i="8"/>
  <c r="HN54" i="8"/>
  <c r="HN53" i="8"/>
  <c r="HN52" i="8"/>
  <c r="HN51" i="8"/>
  <c r="HN50" i="8"/>
  <c r="HN49" i="8"/>
  <c r="HN48" i="8"/>
  <c r="HN47" i="8"/>
  <c r="HN46" i="8"/>
  <c r="HN45" i="8"/>
  <c r="HN44" i="8"/>
  <c r="HN43" i="8"/>
  <c r="HN42" i="8"/>
  <c r="HN41" i="8"/>
  <c r="HN40" i="8"/>
  <c r="HN39" i="8"/>
  <c r="HN38" i="8"/>
  <c r="HN37" i="8"/>
  <c r="HN36" i="8"/>
  <c r="HN35" i="8"/>
  <c r="HN34" i="8"/>
  <c r="HN33" i="8"/>
  <c r="HN32" i="8"/>
  <c r="HN31" i="8"/>
  <c r="HN30" i="8"/>
  <c r="HN29" i="8"/>
  <c r="HN28" i="8"/>
  <c r="HN27" i="8"/>
  <c r="HN26" i="8"/>
  <c r="HN25" i="8"/>
  <c r="HN24" i="8"/>
  <c r="HN23" i="8"/>
  <c r="HN22" i="8"/>
  <c r="HN21" i="8"/>
  <c r="HN20" i="8"/>
  <c r="HN19" i="8"/>
  <c r="HN18" i="8"/>
  <c r="HN17" i="8"/>
  <c r="HN16" i="8"/>
  <c r="HN15" i="8"/>
  <c r="HN14" i="8"/>
  <c r="HN13" i="8"/>
  <c r="HN12" i="8"/>
  <c r="HN11" i="8"/>
  <c r="HN10" i="8"/>
  <c r="HN9" i="8"/>
  <c r="HN8" i="8"/>
  <c r="HN7" i="8"/>
  <c r="HN6" i="8"/>
  <c r="HN5" i="8"/>
  <c r="HN4" i="8"/>
  <c r="HN3" i="8"/>
  <c r="HN2" i="8"/>
  <c r="HL54" i="8"/>
  <c r="HL53" i="8"/>
  <c r="HL52" i="8"/>
  <c r="HL51" i="8"/>
  <c r="HL50" i="8"/>
  <c r="HL49" i="8"/>
  <c r="HL48" i="8"/>
  <c r="HL47" i="8"/>
  <c r="HL46" i="8"/>
  <c r="HL45" i="8"/>
  <c r="HL44" i="8"/>
  <c r="HL43" i="8"/>
  <c r="HL42" i="8"/>
  <c r="HL41" i="8"/>
  <c r="HL40" i="8"/>
  <c r="HL39" i="8"/>
  <c r="HL38" i="8"/>
  <c r="HL37" i="8"/>
  <c r="HL36" i="8"/>
  <c r="HL35" i="8"/>
  <c r="HL34" i="8"/>
  <c r="HL33" i="8"/>
  <c r="HL32" i="8"/>
  <c r="HL31" i="8"/>
  <c r="HL30" i="8"/>
  <c r="HL29" i="8"/>
  <c r="HL28" i="8"/>
  <c r="HL27" i="8"/>
  <c r="HL26" i="8"/>
  <c r="HL25" i="8"/>
  <c r="HL24" i="8"/>
  <c r="HL23" i="8"/>
  <c r="HL22" i="8"/>
  <c r="HL21" i="8"/>
  <c r="HL20" i="8"/>
  <c r="HL19" i="8"/>
  <c r="HL18" i="8"/>
  <c r="HL17" i="8"/>
  <c r="HL16" i="8"/>
  <c r="HL15" i="8"/>
  <c r="HL14" i="8"/>
  <c r="HL13" i="8"/>
  <c r="HL12" i="8"/>
  <c r="HL11" i="8"/>
  <c r="HL10" i="8"/>
  <c r="HL9" i="8"/>
  <c r="HL8" i="8"/>
  <c r="HL7" i="8"/>
  <c r="HL6" i="8"/>
  <c r="HL5" i="8"/>
  <c r="HL4" i="8"/>
  <c r="HL3" i="8"/>
  <c r="HL2" i="8"/>
  <c r="HH54" i="8"/>
  <c r="HH53" i="8"/>
  <c r="HH52" i="8"/>
  <c r="HH51" i="8"/>
  <c r="HH50" i="8"/>
  <c r="HH49" i="8"/>
  <c r="HH48" i="8"/>
  <c r="HH47" i="8"/>
  <c r="HH46" i="8"/>
  <c r="HH45" i="8"/>
  <c r="HH44" i="8"/>
  <c r="HH43" i="8"/>
  <c r="HH42" i="8"/>
  <c r="HH41" i="8"/>
  <c r="HH40" i="8"/>
  <c r="HH39" i="8"/>
  <c r="HH38" i="8"/>
  <c r="HH37" i="8"/>
  <c r="HH36" i="8"/>
  <c r="HH35" i="8"/>
  <c r="HH34" i="8"/>
  <c r="HH33" i="8"/>
  <c r="HH32" i="8"/>
  <c r="HH31" i="8"/>
  <c r="HH30" i="8"/>
  <c r="HH29" i="8"/>
  <c r="HH28" i="8"/>
  <c r="HH27" i="8"/>
  <c r="HH26" i="8"/>
  <c r="HH25" i="8"/>
  <c r="HH24" i="8"/>
  <c r="HH23" i="8"/>
  <c r="HH22" i="8"/>
  <c r="HH21" i="8"/>
  <c r="HH20" i="8"/>
  <c r="HH19" i="8"/>
  <c r="HH18" i="8"/>
  <c r="HH17" i="8"/>
  <c r="HH16" i="8"/>
  <c r="HH15" i="8"/>
  <c r="HH14" i="8"/>
  <c r="HH13" i="8"/>
  <c r="HH12" i="8"/>
  <c r="HH11" i="8"/>
  <c r="HH10" i="8"/>
  <c r="HH9" i="8"/>
  <c r="HH8" i="8"/>
  <c r="HH7" i="8"/>
  <c r="HH6" i="8"/>
  <c r="HH5" i="8"/>
  <c r="HH4" i="8"/>
  <c r="HH3" i="8"/>
  <c r="HH2" i="8"/>
  <c r="HF54" i="8"/>
  <c r="HF53" i="8"/>
  <c r="HF52" i="8"/>
  <c r="HF51" i="8"/>
  <c r="HF50" i="8"/>
  <c r="HF49" i="8"/>
  <c r="HF48" i="8"/>
  <c r="HF47" i="8"/>
  <c r="HF46" i="8"/>
  <c r="HF45" i="8"/>
  <c r="HF44" i="8"/>
  <c r="HF43" i="8"/>
  <c r="HF42" i="8"/>
  <c r="HF41" i="8"/>
  <c r="HF40" i="8"/>
  <c r="HF39" i="8"/>
  <c r="HF38" i="8"/>
  <c r="HF37" i="8"/>
  <c r="HF36" i="8"/>
  <c r="HF35" i="8"/>
  <c r="HF34" i="8"/>
  <c r="HF33" i="8"/>
  <c r="HF32" i="8"/>
  <c r="HF31" i="8"/>
  <c r="HF30" i="8"/>
  <c r="HF29" i="8"/>
  <c r="HF28" i="8"/>
  <c r="HF27" i="8"/>
  <c r="HF26" i="8"/>
  <c r="HF25" i="8"/>
  <c r="HF24" i="8"/>
  <c r="HF23" i="8"/>
  <c r="HF22" i="8"/>
  <c r="HF21" i="8"/>
  <c r="HF20" i="8"/>
  <c r="HF19" i="8"/>
  <c r="HF18" i="8"/>
  <c r="HF17" i="8"/>
  <c r="HF16" i="8"/>
  <c r="HF15" i="8"/>
  <c r="HF14" i="8"/>
  <c r="HF13" i="8"/>
  <c r="HF12" i="8"/>
  <c r="HF11" i="8"/>
  <c r="HF10" i="8"/>
  <c r="HF9" i="8"/>
  <c r="HF8" i="8"/>
  <c r="HF7" i="8"/>
  <c r="HF6" i="8"/>
  <c r="HF5" i="8"/>
  <c r="HF4" i="8"/>
  <c r="HF3" i="8"/>
  <c r="HF2" i="8"/>
  <c r="HD54" i="8"/>
  <c r="HD53" i="8"/>
  <c r="HD52" i="8"/>
  <c r="HD51" i="8"/>
  <c r="HD50" i="8"/>
  <c r="HD49" i="8"/>
  <c r="HD48" i="8"/>
  <c r="HD47" i="8"/>
  <c r="HD46" i="8"/>
  <c r="HD45" i="8"/>
  <c r="HD44" i="8"/>
  <c r="HD43" i="8"/>
  <c r="HD42" i="8"/>
  <c r="HD41" i="8"/>
  <c r="HD40" i="8"/>
  <c r="HD39" i="8"/>
  <c r="HD38" i="8"/>
  <c r="HD37" i="8"/>
  <c r="HD36" i="8"/>
  <c r="HD35" i="8"/>
  <c r="HD34" i="8"/>
  <c r="HD33" i="8"/>
  <c r="HD32" i="8"/>
  <c r="HD31" i="8"/>
  <c r="HD30" i="8"/>
  <c r="HD29" i="8"/>
  <c r="HD28" i="8"/>
  <c r="HD27" i="8"/>
  <c r="HD26" i="8"/>
  <c r="HD25" i="8"/>
  <c r="HD24" i="8"/>
  <c r="HD23" i="8"/>
  <c r="HD22" i="8"/>
  <c r="HD21" i="8"/>
  <c r="HD20" i="8"/>
  <c r="HD19" i="8"/>
  <c r="HD18" i="8"/>
  <c r="HD17" i="8"/>
  <c r="HD16" i="8"/>
  <c r="HD15" i="8"/>
  <c r="HD14" i="8"/>
  <c r="HD13" i="8"/>
  <c r="HD12" i="8"/>
  <c r="HD11" i="8"/>
  <c r="HD10" i="8"/>
  <c r="HD9" i="8"/>
  <c r="HD8" i="8"/>
  <c r="HD7" i="8"/>
  <c r="HD6" i="8"/>
  <c r="HD5" i="8"/>
  <c r="HD4" i="8"/>
  <c r="HD3" i="8"/>
  <c r="HD2" i="8"/>
  <c r="GZ54" i="8"/>
  <c r="GZ53" i="8"/>
  <c r="GZ52" i="8"/>
  <c r="GZ51" i="8"/>
  <c r="GZ50" i="8"/>
  <c r="GZ49" i="8"/>
  <c r="GZ48" i="8"/>
  <c r="GZ47" i="8"/>
  <c r="GZ46" i="8"/>
  <c r="GZ45" i="8"/>
  <c r="GZ44" i="8"/>
  <c r="GZ43" i="8"/>
  <c r="GZ42" i="8"/>
  <c r="GZ41" i="8"/>
  <c r="GZ40" i="8"/>
  <c r="GZ39" i="8"/>
  <c r="GZ38" i="8"/>
  <c r="GZ37" i="8"/>
  <c r="GZ36" i="8"/>
  <c r="GZ35" i="8"/>
  <c r="GZ34" i="8"/>
  <c r="GZ33" i="8"/>
  <c r="GZ32" i="8"/>
  <c r="GZ31" i="8"/>
  <c r="GZ30" i="8"/>
  <c r="GZ29" i="8"/>
  <c r="GZ28" i="8"/>
  <c r="GZ27" i="8"/>
  <c r="GZ26" i="8"/>
  <c r="GZ25" i="8"/>
  <c r="GZ24" i="8"/>
  <c r="GZ23" i="8"/>
  <c r="GZ22" i="8"/>
  <c r="GZ21" i="8"/>
  <c r="GZ20" i="8"/>
  <c r="GZ19" i="8"/>
  <c r="GZ18" i="8"/>
  <c r="GZ17" i="8"/>
  <c r="GZ16" i="8"/>
  <c r="GZ15" i="8"/>
  <c r="GZ14" i="8"/>
  <c r="GZ13" i="8"/>
  <c r="GZ12" i="8"/>
  <c r="GZ11" i="8"/>
  <c r="GZ10" i="8"/>
  <c r="GZ9" i="8"/>
  <c r="GZ8" i="8"/>
  <c r="GZ7" i="8"/>
  <c r="GZ6" i="8"/>
  <c r="GZ5" i="8"/>
  <c r="GZ4" i="8"/>
  <c r="GZ3" i="8"/>
  <c r="GZ2" i="8"/>
  <c r="GV54" i="8"/>
  <c r="GV53" i="8"/>
  <c r="GV52" i="8"/>
  <c r="GV51" i="8"/>
  <c r="GV50" i="8"/>
  <c r="GV49" i="8"/>
  <c r="GV48" i="8"/>
  <c r="GV47" i="8"/>
  <c r="GV46" i="8"/>
  <c r="GV45" i="8"/>
  <c r="GV44" i="8"/>
  <c r="GV43" i="8"/>
  <c r="GV42" i="8"/>
  <c r="GV41" i="8"/>
  <c r="GV40" i="8"/>
  <c r="GV39" i="8"/>
  <c r="GV38" i="8"/>
  <c r="GV37" i="8"/>
  <c r="GV36" i="8"/>
  <c r="GV35" i="8"/>
  <c r="GV34" i="8"/>
  <c r="GV33" i="8"/>
  <c r="GV32" i="8"/>
  <c r="GV31" i="8"/>
  <c r="GV30" i="8"/>
  <c r="GV29" i="8"/>
  <c r="GV28" i="8"/>
  <c r="GV27" i="8"/>
  <c r="GV26" i="8"/>
  <c r="GV25" i="8"/>
  <c r="GV24" i="8"/>
  <c r="GV23" i="8"/>
  <c r="GV22" i="8"/>
  <c r="GV21" i="8"/>
  <c r="GV20" i="8"/>
  <c r="GV19" i="8"/>
  <c r="GV18" i="8"/>
  <c r="GV17" i="8"/>
  <c r="GV16" i="8"/>
  <c r="GV15" i="8"/>
  <c r="GV14" i="8"/>
  <c r="GV13" i="8"/>
  <c r="GV12" i="8"/>
  <c r="GV11" i="8"/>
  <c r="GV10" i="8"/>
  <c r="GV9" i="8"/>
  <c r="GV8" i="8"/>
  <c r="GV7" i="8"/>
  <c r="GV6" i="8"/>
  <c r="GV5" i="8"/>
  <c r="GV4" i="8"/>
  <c r="GV3" i="8"/>
  <c r="GV2" i="8"/>
  <c r="GT54" i="8"/>
  <c r="GT53" i="8"/>
  <c r="GT52" i="8"/>
  <c r="GT51" i="8"/>
  <c r="GT50" i="8"/>
  <c r="GT49" i="8"/>
  <c r="GT48" i="8"/>
  <c r="GT47" i="8"/>
  <c r="GT46" i="8"/>
  <c r="GT45" i="8"/>
  <c r="GT44" i="8"/>
  <c r="GT43" i="8"/>
  <c r="GT42" i="8"/>
  <c r="GT41" i="8"/>
  <c r="GT40" i="8"/>
  <c r="GT39" i="8"/>
  <c r="GT38" i="8"/>
  <c r="GT37" i="8"/>
  <c r="GT36" i="8"/>
  <c r="GT35" i="8"/>
  <c r="GT34" i="8"/>
  <c r="GT33" i="8"/>
  <c r="GT32" i="8"/>
  <c r="GT31" i="8"/>
  <c r="GT30" i="8"/>
  <c r="GT29" i="8"/>
  <c r="GT28" i="8"/>
  <c r="GT27" i="8"/>
  <c r="GT26" i="8"/>
  <c r="GT25" i="8"/>
  <c r="GT24" i="8"/>
  <c r="GT23" i="8"/>
  <c r="GT22" i="8"/>
  <c r="GT21" i="8"/>
  <c r="GT20" i="8"/>
  <c r="GT19" i="8"/>
  <c r="GT18" i="8"/>
  <c r="GT17" i="8"/>
  <c r="GT16" i="8"/>
  <c r="GT15" i="8"/>
  <c r="GT14" i="8"/>
  <c r="GT13" i="8"/>
  <c r="GT12" i="8"/>
  <c r="GT11" i="8"/>
  <c r="GT10" i="8"/>
  <c r="GT9" i="8"/>
  <c r="GT8" i="8"/>
  <c r="GT7" i="8"/>
  <c r="GT6" i="8"/>
  <c r="GT5" i="8"/>
  <c r="GT4" i="8"/>
  <c r="GT3" i="8"/>
  <c r="GT2" i="8"/>
  <c r="GR54" i="8"/>
  <c r="GR53" i="8"/>
  <c r="GR52" i="8"/>
  <c r="GR51" i="8"/>
  <c r="GR50" i="8"/>
  <c r="GR49" i="8"/>
  <c r="GR48" i="8"/>
  <c r="GR47" i="8"/>
  <c r="GR46" i="8"/>
  <c r="GR45" i="8"/>
  <c r="GR44" i="8"/>
  <c r="GR43" i="8"/>
  <c r="GR42" i="8"/>
  <c r="GR41" i="8"/>
  <c r="GR40" i="8"/>
  <c r="GR39" i="8"/>
  <c r="GR38" i="8"/>
  <c r="GR37" i="8"/>
  <c r="GR36" i="8"/>
  <c r="GR35" i="8"/>
  <c r="GR34" i="8"/>
  <c r="GR33" i="8"/>
  <c r="GR32" i="8"/>
  <c r="GR31" i="8"/>
  <c r="GR30" i="8"/>
  <c r="GR29" i="8"/>
  <c r="GR28" i="8"/>
  <c r="GR27" i="8"/>
  <c r="GR26" i="8"/>
  <c r="GR25" i="8"/>
  <c r="GR24" i="8"/>
  <c r="GR23" i="8"/>
  <c r="GR22" i="8"/>
  <c r="GR21" i="8"/>
  <c r="GR20" i="8"/>
  <c r="GR19" i="8"/>
  <c r="GR18" i="8"/>
  <c r="GR17" i="8"/>
  <c r="GR16" i="8"/>
  <c r="GR15" i="8"/>
  <c r="GR14" i="8"/>
  <c r="GR13" i="8"/>
  <c r="GR12" i="8"/>
  <c r="GR11" i="8"/>
  <c r="GR10" i="8"/>
  <c r="GR9" i="8"/>
  <c r="GR8" i="8"/>
  <c r="GR7" i="8"/>
  <c r="GR6" i="8"/>
  <c r="GR5" i="8"/>
  <c r="GR4" i="8"/>
  <c r="GR3" i="8"/>
  <c r="GR2" i="8"/>
  <c r="GP54" i="8"/>
  <c r="GP53" i="8"/>
  <c r="GP52" i="8"/>
  <c r="GP51" i="8"/>
  <c r="GP50" i="8"/>
  <c r="GP49" i="8"/>
  <c r="GP48" i="8"/>
  <c r="GP47" i="8"/>
  <c r="GP46" i="8"/>
  <c r="GP45" i="8"/>
  <c r="GP44" i="8"/>
  <c r="GP43" i="8"/>
  <c r="GP42" i="8"/>
  <c r="GP41" i="8"/>
  <c r="GP40" i="8"/>
  <c r="GP39" i="8"/>
  <c r="GP38" i="8"/>
  <c r="GP37" i="8"/>
  <c r="GP36" i="8"/>
  <c r="GP35" i="8"/>
  <c r="GP34" i="8"/>
  <c r="GP33" i="8"/>
  <c r="GP32" i="8"/>
  <c r="GP31" i="8"/>
  <c r="GP30" i="8"/>
  <c r="GP29" i="8"/>
  <c r="GP28" i="8"/>
  <c r="GP27" i="8"/>
  <c r="GP26" i="8"/>
  <c r="GP25" i="8"/>
  <c r="GP24" i="8"/>
  <c r="GP23" i="8"/>
  <c r="GP22" i="8"/>
  <c r="GP21" i="8"/>
  <c r="GP20" i="8"/>
  <c r="GP19" i="8"/>
  <c r="GP18" i="8"/>
  <c r="GP17" i="8"/>
  <c r="GP16" i="8"/>
  <c r="GP15" i="8"/>
  <c r="GP14" i="8"/>
  <c r="GP13" i="8"/>
  <c r="GP12" i="8"/>
  <c r="GP11" i="8"/>
  <c r="GP10" i="8"/>
  <c r="GP9" i="8"/>
  <c r="GP8" i="8"/>
  <c r="GP7" i="8"/>
  <c r="GP6" i="8"/>
  <c r="GP5" i="8"/>
  <c r="GP4" i="8"/>
  <c r="GP3" i="8"/>
  <c r="GP2" i="8"/>
  <c r="GL54" i="8"/>
  <c r="GL53" i="8"/>
  <c r="GL52" i="8"/>
  <c r="GL51" i="8"/>
  <c r="GL50" i="8"/>
  <c r="GL49" i="8"/>
  <c r="GL48" i="8"/>
  <c r="GL47" i="8"/>
  <c r="GL46" i="8"/>
  <c r="GL45" i="8"/>
  <c r="GL44" i="8"/>
  <c r="GL43" i="8"/>
  <c r="GL42" i="8"/>
  <c r="GL41" i="8"/>
  <c r="GL40" i="8"/>
  <c r="GL39" i="8"/>
  <c r="GL38" i="8"/>
  <c r="GL37" i="8"/>
  <c r="GL36" i="8"/>
  <c r="GL35" i="8"/>
  <c r="GL34" i="8"/>
  <c r="GL33" i="8"/>
  <c r="GL32" i="8"/>
  <c r="GL31" i="8"/>
  <c r="GL30" i="8"/>
  <c r="GL29" i="8"/>
  <c r="GL28" i="8"/>
  <c r="GL27" i="8"/>
  <c r="GL26" i="8"/>
  <c r="GL25" i="8"/>
  <c r="GL24" i="8"/>
  <c r="GL23" i="8"/>
  <c r="GL22" i="8"/>
  <c r="GL21" i="8"/>
  <c r="GL20" i="8"/>
  <c r="GL19" i="8"/>
  <c r="GL18" i="8"/>
  <c r="GL17" i="8"/>
  <c r="GL16" i="8"/>
  <c r="GL15" i="8"/>
  <c r="GL14" i="8"/>
  <c r="GL13" i="8"/>
  <c r="GL12" i="8"/>
  <c r="GL11" i="8"/>
  <c r="GL10" i="8"/>
  <c r="GL9" i="8"/>
  <c r="GL8" i="8"/>
  <c r="GL7" i="8"/>
  <c r="GL6" i="8"/>
  <c r="GL5" i="8"/>
  <c r="GL4" i="8"/>
  <c r="GL3" i="8"/>
  <c r="GL2" i="8"/>
  <c r="GJ54" i="8"/>
  <c r="GJ53" i="8"/>
  <c r="GJ52" i="8"/>
  <c r="GJ51" i="8"/>
  <c r="GJ50" i="8"/>
  <c r="GJ49" i="8"/>
  <c r="GJ48" i="8"/>
  <c r="GJ47" i="8"/>
  <c r="GJ46" i="8"/>
  <c r="GJ45" i="8"/>
  <c r="GJ44" i="8"/>
  <c r="GJ43" i="8"/>
  <c r="GJ42" i="8"/>
  <c r="GJ41" i="8"/>
  <c r="GJ40" i="8"/>
  <c r="GJ39" i="8"/>
  <c r="GJ38" i="8"/>
  <c r="GJ37" i="8"/>
  <c r="GJ36" i="8"/>
  <c r="GJ35" i="8"/>
  <c r="GJ34" i="8"/>
  <c r="GJ33" i="8"/>
  <c r="GJ32" i="8"/>
  <c r="GJ31" i="8"/>
  <c r="GJ30" i="8"/>
  <c r="GJ29" i="8"/>
  <c r="GJ28" i="8"/>
  <c r="GJ27" i="8"/>
  <c r="GJ26" i="8"/>
  <c r="GJ25" i="8"/>
  <c r="GJ24" i="8"/>
  <c r="GJ23" i="8"/>
  <c r="GJ22" i="8"/>
  <c r="GJ21" i="8"/>
  <c r="GJ20" i="8"/>
  <c r="GJ19" i="8"/>
  <c r="GJ18" i="8"/>
  <c r="GJ17" i="8"/>
  <c r="GJ16" i="8"/>
  <c r="GJ15" i="8"/>
  <c r="GJ14" i="8"/>
  <c r="GJ13" i="8"/>
  <c r="GJ12" i="8"/>
  <c r="GJ11" i="8"/>
  <c r="GJ10" i="8"/>
  <c r="GJ9" i="8"/>
  <c r="GJ8" i="8"/>
  <c r="GJ7" i="8"/>
  <c r="GJ6" i="8"/>
  <c r="GJ5" i="8"/>
  <c r="GJ4" i="8"/>
  <c r="GJ3" i="8"/>
  <c r="GJ2" i="8"/>
  <c r="GH54" i="8"/>
  <c r="GH53" i="8"/>
  <c r="GH52" i="8"/>
  <c r="GH51" i="8"/>
  <c r="GH50" i="8"/>
  <c r="GH49" i="8"/>
  <c r="GH48" i="8"/>
  <c r="GH47" i="8"/>
  <c r="GH46" i="8"/>
  <c r="GH45" i="8"/>
  <c r="GH44" i="8"/>
  <c r="GH43" i="8"/>
  <c r="GH42" i="8"/>
  <c r="GH41" i="8"/>
  <c r="GH40" i="8"/>
  <c r="GH39" i="8"/>
  <c r="GH38" i="8"/>
  <c r="GH37" i="8"/>
  <c r="GH36" i="8"/>
  <c r="GH35" i="8"/>
  <c r="GH34" i="8"/>
  <c r="GH33" i="8"/>
  <c r="GH32" i="8"/>
  <c r="GH31" i="8"/>
  <c r="GH30" i="8"/>
  <c r="GH29" i="8"/>
  <c r="GH28" i="8"/>
  <c r="GH27" i="8"/>
  <c r="GH26" i="8"/>
  <c r="GH25" i="8"/>
  <c r="GH24" i="8"/>
  <c r="GH23" i="8"/>
  <c r="GH22" i="8"/>
  <c r="GH21" i="8"/>
  <c r="GH20" i="8"/>
  <c r="GH19" i="8"/>
  <c r="GH18" i="8"/>
  <c r="GH17" i="8"/>
  <c r="GH16" i="8"/>
  <c r="GH15" i="8"/>
  <c r="GH14" i="8"/>
  <c r="GH13" i="8"/>
  <c r="GH12" i="8"/>
  <c r="GH11" i="8"/>
  <c r="GH10" i="8"/>
  <c r="GH9" i="8"/>
  <c r="GH8" i="8"/>
  <c r="GH7" i="8"/>
  <c r="GH6" i="8"/>
  <c r="GH5" i="8"/>
  <c r="GH4" i="8"/>
  <c r="GH3" i="8"/>
  <c r="GH2" i="8"/>
  <c r="GF54" i="8"/>
  <c r="GF53" i="8"/>
  <c r="GF52" i="8"/>
  <c r="GF51" i="8"/>
  <c r="GF50" i="8"/>
  <c r="GF49" i="8"/>
  <c r="GF48" i="8"/>
  <c r="GF47" i="8"/>
  <c r="GF46" i="8"/>
  <c r="GF45" i="8"/>
  <c r="GF44" i="8"/>
  <c r="GF43" i="8"/>
  <c r="GF42" i="8"/>
  <c r="GF41" i="8"/>
  <c r="GF40" i="8"/>
  <c r="GF39" i="8"/>
  <c r="GF38" i="8"/>
  <c r="GF37" i="8"/>
  <c r="GF36" i="8"/>
  <c r="GF35" i="8"/>
  <c r="GF34" i="8"/>
  <c r="GF33" i="8"/>
  <c r="GF32" i="8"/>
  <c r="GF31" i="8"/>
  <c r="GF30" i="8"/>
  <c r="GF29" i="8"/>
  <c r="GF28" i="8"/>
  <c r="GF27" i="8"/>
  <c r="GF26" i="8"/>
  <c r="GF25" i="8"/>
  <c r="GF24" i="8"/>
  <c r="GF23" i="8"/>
  <c r="GF22" i="8"/>
  <c r="GF21" i="8"/>
  <c r="GF20" i="8"/>
  <c r="GF19" i="8"/>
  <c r="GF18" i="8"/>
  <c r="GF17" i="8"/>
  <c r="GF16" i="8"/>
  <c r="GF15" i="8"/>
  <c r="GF14" i="8"/>
  <c r="GF13" i="8"/>
  <c r="GF12" i="8"/>
  <c r="GF11" i="8"/>
  <c r="GF10" i="8"/>
  <c r="GF9" i="8"/>
  <c r="GF8" i="8"/>
  <c r="GF7" i="8"/>
  <c r="GF6" i="8"/>
  <c r="GF5" i="8"/>
  <c r="GF4" i="8"/>
  <c r="GF3" i="8"/>
  <c r="GF2" i="8"/>
  <c r="GD54" i="8"/>
  <c r="GD53" i="8"/>
  <c r="GD52" i="8"/>
  <c r="GD51" i="8"/>
  <c r="GD50" i="8"/>
  <c r="GD49" i="8"/>
  <c r="GD48" i="8"/>
  <c r="GD47" i="8"/>
  <c r="GD46" i="8"/>
  <c r="GD45" i="8"/>
  <c r="GD44" i="8"/>
  <c r="GD43" i="8"/>
  <c r="GD42" i="8"/>
  <c r="GD41" i="8"/>
  <c r="GD40" i="8"/>
  <c r="GD39" i="8"/>
  <c r="GD38" i="8"/>
  <c r="GD37" i="8"/>
  <c r="GD36" i="8"/>
  <c r="GD35" i="8"/>
  <c r="GD34" i="8"/>
  <c r="GD33" i="8"/>
  <c r="GD32" i="8"/>
  <c r="GD31" i="8"/>
  <c r="GD30" i="8"/>
  <c r="GD29" i="8"/>
  <c r="GD28" i="8"/>
  <c r="GD27" i="8"/>
  <c r="GD26" i="8"/>
  <c r="GD25" i="8"/>
  <c r="GD24" i="8"/>
  <c r="GD23" i="8"/>
  <c r="GD22" i="8"/>
  <c r="GD21" i="8"/>
  <c r="GD20" i="8"/>
  <c r="GD19" i="8"/>
  <c r="GD18" i="8"/>
  <c r="GD17" i="8"/>
  <c r="GD16" i="8"/>
  <c r="GD15" i="8"/>
  <c r="GD14" i="8"/>
  <c r="GD13" i="8"/>
  <c r="GD12" i="8"/>
  <c r="GD11" i="8"/>
  <c r="GD10" i="8"/>
  <c r="GD9" i="8"/>
  <c r="GD8" i="8"/>
  <c r="GD7" i="8"/>
  <c r="GD6" i="8"/>
  <c r="GD5" i="8"/>
  <c r="GD4" i="8"/>
  <c r="GD3" i="8"/>
  <c r="GD2" i="8"/>
  <c r="FZ54" i="8"/>
  <c r="FZ53" i="8"/>
  <c r="FZ52" i="8"/>
  <c r="FZ51" i="8"/>
  <c r="FZ50" i="8"/>
  <c r="FZ49" i="8"/>
  <c r="FZ48" i="8"/>
  <c r="FZ47" i="8"/>
  <c r="FZ46" i="8"/>
  <c r="FZ45" i="8"/>
  <c r="FZ44" i="8"/>
  <c r="FZ43" i="8"/>
  <c r="FZ42" i="8"/>
  <c r="FZ41" i="8"/>
  <c r="FZ40" i="8"/>
  <c r="FZ39" i="8"/>
  <c r="FZ38" i="8"/>
  <c r="FZ37" i="8"/>
  <c r="FZ36" i="8"/>
  <c r="FZ35" i="8"/>
  <c r="FZ34" i="8"/>
  <c r="FZ33" i="8"/>
  <c r="FZ32" i="8"/>
  <c r="FZ31" i="8"/>
  <c r="FZ30" i="8"/>
  <c r="FZ29" i="8"/>
  <c r="FZ28" i="8"/>
  <c r="FZ27" i="8"/>
  <c r="FZ26" i="8"/>
  <c r="FZ25" i="8"/>
  <c r="FZ24" i="8"/>
  <c r="FZ23" i="8"/>
  <c r="FZ22" i="8"/>
  <c r="FZ21" i="8"/>
  <c r="FZ20" i="8"/>
  <c r="FZ19" i="8"/>
  <c r="FZ18" i="8"/>
  <c r="FZ17" i="8"/>
  <c r="FZ16" i="8"/>
  <c r="FZ15" i="8"/>
  <c r="FZ14" i="8"/>
  <c r="FZ13" i="8"/>
  <c r="FZ12" i="8"/>
  <c r="FZ11" i="8"/>
  <c r="FZ10" i="8"/>
  <c r="FZ9" i="8"/>
  <c r="FZ8" i="8"/>
  <c r="FZ7" i="8"/>
  <c r="FZ6" i="8"/>
  <c r="FZ5" i="8"/>
  <c r="FZ4" i="8"/>
  <c r="FZ3" i="8"/>
  <c r="FZ2" i="8"/>
  <c r="FX54" i="8"/>
  <c r="FX53" i="8"/>
  <c r="FX52" i="8"/>
  <c r="FX51" i="8"/>
  <c r="FX50" i="8"/>
  <c r="FX49" i="8"/>
  <c r="FX48" i="8"/>
  <c r="FX47" i="8"/>
  <c r="FX46" i="8"/>
  <c r="FX45" i="8"/>
  <c r="FX44" i="8"/>
  <c r="FX43" i="8"/>
  <c r="FX42" i="8"/>
  <c r="FX41" i="8"/>
  <c r="FX40" i="8"/>
  <c r="FX39" i="8"/>
  <c r="FX38" i="8"/>
  <c r="FX37" i="8"/>
  <c r="FX36" i="8"/>
  <c r="FX35" i="8"/>
  <c r="FX34" i="8"/>
  <c r="FX33" i="8"/>
  <c r="FX32" i="8"/>
  <c r="FX31" i="8"/>
  <c r="FX30" i="8"/>
  <c r="FX29" i="8"/>
  <c r="FX28" i="8"/>
  <c r="FX27" i="8"/>
  <c r="FX26" i="8"/>
  <c r="FX25" i="8"/>
  <c r="FX24" i="8"/>
  <c r="FX23" i="8"/>
  <c r="FX22" i="8"/>
  <c r="FX21" i="8"/>
  <c r="FX20" i="8"/>
  <c r="FX19" i="8"/>
  <c r="FX18" i="8"/>
  <c r="FX17" i="8"/>
  <c r="FX16" i="8"/>
  <c r="FX15" i="8"/>
  <c r="FX14" i="8"/>
  <c r="FX13" i="8"/>
  <c r="FX12" i="8"/>
  <c r="FX11" i="8"/>
  <c r="FX10" i="8"/>
  <c r="FX9" i="8"/>
  <c r="FX8" i="8"/>
  <c r="FX7" i="8"/>
  <c r="FX6" i="8"/>
  <c r="FX5" i="8"/>
  <c r="FX4" i="8"/>
  <c r="FX3" i="8"/>
  <c r="FX2" i="8"/>
  <c r="FV54" i="8"/>
  <c r="FV53" i="8"/>
  <c r="FV52" i="8"/>
  <c r="FV51" i="8"/>
  <c r="FV50" i="8"/>
  <c r="FV49" i="8"/>
  <c r="FV48" i="8"/>
  <c r="FV47" i="8"/>
  <c r="FV46" i="8"/>
  <c r="FV45" i="8"/>
  <c r="FV44" i="8"/>
  <c r="FV43" i="8"/>
  <c r="FV42" i="8"/>
  <c r="FV41" i="8"/>
  <c r="FV40" i="8"/>
  <c r="FV39" i="8"/>
  <c r="FV38" i="8"/>
  <c r="FV37" i="8"/>
  <c r="FV36" i="8"/>
  <c r="FV35" i="8"/>
  <c r="FV34" i="8"/>
  <c r="FV33" i="8"/>
  <c r="FV32" i="8"/>
  <c r="FV31" i="8"/>
  <c r="FV30" i="8"/>
  <c r="FV29" i="8"/>
  <c r="FV28" i="8"/>
  <c r="FV27" i="8"/>
  <c r="FV26" i="8"/>
  <c r="FV25" i="8"/>
  <c r="FV24" i="8"/>
  <c r="FV23" i="8"/>
  <c r="FV22" i="8"/>
  <c r="FV21" i="8"/>
  <c r="FV20" i="8"/>
  <c r="FV19" i="8"/>
  <c r="FV18" i="8"/>
  <c r="FV17" i="8"/>
  <c r="FV16" i="8"/>
  <c r="FV15" i="8"/>
  <c r="FV14" i="8"/>
  <c r="FV13" i="8"/>
  <c r="FV12" i="8"/>
  <c r="FV11" i="8"/>
  <c r="FV10" i="8"/>
  <c r="FV9" i="8"/>
  <c r="FV8" i="8"/>
  <c r="FV7" i="8"/>
  <c r="FV6" i="8"/>
  <c r="FV5" i="8"/>
  <c r="FV4" i="8"/>
  <c r="FV3" i="8"/>
  <c r="FV2" i="8"/>
  <c r="FT54" i="8"/>
  <c r="FT53" i="8"/>
  <c r="FT52" i="8"/>
  <c r="FT51" i="8"/>
  <c r="FT50" i="8"/>
  <c r="FT49" i="8"/>
  <c r="FT48" i="8"/>
  <c r="FT47" i="8"/>
  <c r="FT46" i="8"/>
  <c r="FT45" i="8"/>
  <c r="FT44" i="8"/>
  <c r="FT43" i="8"/>
  <c r="FT42" i="8"/>
  <c r="FT41" i="8"/>
  <c r="FT40" i="8"/>
  <c r="FT39" i="8"/>
  <c r="FT38" i="8"/>
  <c r="FT37" i="8"/>
  <c r="FT36" i="8"/>
  <c r="FT35" i="8"/>
  <c r="FT34" i="8"/>
  <c r="FT33" i="8"/>
  <c r="FT32" i="8"/>
  <c r="FT31" i="8"/>
  <c r="FT30" i="8"/>
  <c r="FT29" i="8"/>
  <c r="FT28" i="8"/>
  <c r="FT27" i="8"/>
  <c r="FT26" i="8"/>
  <c r="FT25" i="8"/>
  <c r="FT24" i="8"/>
  <c r="FT23" i="8"/>
  <c r="FT22" i="8"/>
  <c r="FT21" i="8"/>
  <c r="FT20" i="8"/>
  <c r="FT19" i="8"/>
  <c r="FT18" i="8"/>
  <c r="FT17" i="8"/>
  <c r="FT16" i="8"/>
  <c r="FT15" i="8"/>
  <c r="FT14" i="8"/>
  <c r="FT13" i="8"/>
  <c r="FT12" i="8"/>
  <c r="FT11" i="8"/>
  <c r="FT10" i="8"/>
  <c r="FT9" i="8"/>
  <c r="FT8" i="8"/>
  <c r="FT7" i="8"/>
  <c r="FT6" i="8"/>
  <c r="FT5" i="8"/>
  <c r="FT4" i="8"/>
  <c r="FT3" i="8"/>
  <c r="FT2" i="8"/>
  <c r="FR54" i="8"/>
  <c r="FR53" i="8"/>
  <c r="FR52" i="8"/>
  <c r="FR51" i="8"/>
  <c r="FR50" i="8"/>
  <c r="FR49" i="8"/>
  <c r="FR48" i="8"/>
  <c r="FR47" i="8"/>
  <c r="FR46" i="8"/>
  <c r="FR45" i="8"/>
  <c r="FR44" i="8"/>
  <c r="FR43" i="8"/>
  <c r="FR42" i="8"/>
  <c r="FR41" i="8"/>
  <c r="FR40" i="8"/>
  <c r="FR39" i="8"/>
  <c r="FR38" i="8"/>
  <c r="FR37" i="8"/>
  <c r="FR36" i="8"/>
  <c r="FR35" i="8"/>
  <c r="FR34" i="8"/>
  <c r="FR33" i="8"/>
  <c r="FR32" i="8"/>
  <c r="FR31" i="8"/>
  <c r="FR30" i="8"/>
  <c r="FR29" i="8"/>
  <c r="FR28" i="8"/>
  <c r="FR27" i="8"/>
  <c r="FR26" i="8"/>
  <c r="FR25" i="8"/>
  <c r="FR24" i="8"/>
  <c r="FR23" i="8"/>
  <c r="FR22" i="8"/>
  <c r="FR21" i="8"/>
  <c r="FR20" i="8"/>
  <c r="FR19" i="8"/>
  <c r="FR18" i="8"/>
  <c r="FR17" i="8"/>
  <c r="FR16" i="8"/>
  <c r="FR15" i="8"/>
  <c r="FR14" i="8"/>
  <c r="FR13" i="8"/>
  <c r="FR12" i="8"/>
  <c r="FR11" i="8"/>
  <c r="FR10" i="8"/>
  <c r="FR9" i="8"/>
  <c r="FR8" i="8"/>
  <c r="FR7" i="8"/>
  <c r="FR6" i="8"/>
  <c r="FR5" i="8"/>
  <c r="FR4" i="8"/>
  <c r="FR3" i="8"/>
  <c r="FR2" i="8"/>
  <c r="FP54" i="8"/>
  <c r="FP53" i="8"/>
  <c r="FP52" i="8"/>
  <c r="FP51" i="8"/>
  <c r="FP50" i="8"/>
  <c r="FP49" i="8"/>
  <c r="FP48" i="8"/>
  <c r="FP47" i="8"/>
  <c r="FP46" i="8"/>
  <c r="FP45" i="8"/>
  <c r="FP44" i="8"/>
  <c r="FP43" i="8"/>
  <c r="FP42" i="8"/>
  <c r="FP41" i="8"/>
  <c r="FP40" i="8"/>
  <c r="FP39" i="8"/>
  <c r="FP38" i="8"/>
  <c r="FP37" i="8"/>
  <c r="FP36" i="8"/>
  <c r="FP35" i="8"/>
  <c r="FP34" i="8"/>
  <c r="FP33" i="8"/>
  <c r="FP32" i="8"/>
  <c r="FP31" i="8"/>
  <c r="FP30" i="8"/>
  <c r="FP29" i="8"/>
  <c r="FP28" i="8"/>
  <c r="FP27" i="8"/>
  <c r="FP26" i="8"/>
  <c r="FP25" i="8"/>
  <c r="FP24" i="8"/>
  <c r="FP23" i="8"/>
  <c r="FP22" i="8"/>
  <c r="FP21" i="8"/>
  <c r="FP20" i="8"/>
  <c r="FP19" i="8"/>
  <c r="FP18" i="8"/>
  <c r="FP17" i="8"/>
  <c r="FP16" i="8"/>
  <c r="FP15" i="8"/>
  <c r="FP14" i="8"/>
  <c r="FP13" i="8"/>
  <c r="FP12" i="8"/>
  <c r="FP11" i="8"/>
  <c r="FP10" i="8"/>
  <c r="FP9" i="8"/>
  <c r="FP8" i="8"/>
  <c r="FP7" i="8"/>
  <c r="FP6" i="8"/>
  <c r="FP5" i="8"/>
  <c r="FP4" i="8"/>
  <c r="FP3" i="8"/>
  <c r="FP2" i="8"/>
  <c r="FN54" i="8"/>
  <c r="FN53" i="8"/>
  <c r="FN52" i="8"/>
  <c r="FN51" i="8"/>
  <c r="FN50" i="8"/>
  <c r="FN49" i="8"/>
  <c r="FN48" i="8"/>
  <c r="FN47" i="8"/>
  <c r="FN46" i="8"/>
  <c r="FN45" i="8"/>
  <c r="FN44" i="8"/>
  <c r="FN43" i="8"/>
  <c r="FN42" i="8"/>
  <c r="FN41" i="8"/>
  <c r="FN40" i="8"/>
  <c r="FN39" i="8"/>
  <c r="FN38" i="8"/>
  <c r="FN37" i="8"/>
  <c r="FN36" i="8"/>
  <c r="FN35" i="8"/>
  <c r="FN34" i="8"/>
  <c r="FN33" i="8"/>
  <c r="FN32" i="8"/>
  <c r="FN31" i="8"/>
  <c r="FN30" i="8"/>
  <c r="FN29" i="8"/>
  <c r="FN28" i="8"/>
  <c r="FN27" i="8"/>
  <c r="FN26" i="8"/>
  <c r="FN25" i="8"/>
  <c r="FN24" i="8"/>
  <c r="FN23" i="8"/>
  <c r="FN22" i="8"/>
  <c r="FN21" i="8"/>
  <c r="FN20" i="8"/>
  <c r="FN19" i="8"/>
  <c r="FN18" i="8"/>
  <c r="FN17" i="8"/>
  <c r="FN16" i="8"/>
  <c r="FN15" i="8"/>
  <c r="FN14" i="8"/>
  <c r="FN13" i="8"/>
  <c r="FN12" i="8"/>
  <c r="FN11" i="8"/>
  <c r="FN10" i="8"/>
  <c r="FN9" i="8"/>
  <c r="FN8" i="8"/>
  <c r="FN7" i="8"/>
  <c r="FN6" i="8"/>
  <c r="FN5" i="8"/>
  <c r="FN4" i="8"/>
  <c r="FN3" i="8"/>
  <c r="FN2" i="8"/>
  <c r="FL54" i="8"/>
  <c r="FL53" i="8"/>
  <c r="FL52" i="8"/>
  <c r="FL51" i="8"/>
  <c r="FL50" i="8"/>
  <c r="FL49" i="8"/>
  <c r="FL48" i="8"/>
  <c r="FL47" i="8"/>
  <c r="FL46" i="8"/>
  <c r="FL45" i="8"/>
  <c r="FL44" i="8"/>
  <c r="FL43" i="8"/>
  <c r="FL42" i="8"/>
  <c r="FL41" i="8"/>
  <c r="FL40" i="8"/>
  <c r="FL39" i="8"/>
  <c r="FL38" i="8"/>
  <c r="FL37" i="8"/>
  <c r="FL36" i="8"/>
  <c r="FL35" i="8"/>
  <c r="FL34" i="8"/>
  <c r="FL33" i="8"/>
  <c r="FL32" i="8"/>
  <c r="FL31" i="8"/>
  <c r="FL30" i="8"/>
  <c r="FL29" i="8"/>
  <c r="FL28" i="8"/>
  <c r="FL27" i="8"/>
  <c r="FL26" i="8"/>
  <c r="FL25" i="8"/>
  <c r="FL24" i="8"/>
  <c r="FL23" i="8"/>
  <c r="FL22" i="8"/>
  <c r="FL21" i="8"/>
  <c r="FL20" i="8"/>
  <c r="FL19" i="8"/>
  <c r="FL18" i="8"/>
  <c r="FL17" i="8"/>
  <c r="FL16" i="8"/>
  <c r="FL15" i="8"/>
  <c r="FL14" i="8"/>
  <c r="FL13" i="8"/>
  <c r="FL12" i="8"/>
  <c r="FL11" i="8"/>
  <c r="FL10" i="8"/>
  <c r="FL9" i="8"/>
  <c r="FL8" i="8"/>
  <c r="FL7" i="8"/>
  <c r="FL6" i="8"/>
  <c r="FL5" i="8"/>
  <c r="FL4" i="8"/>
  <c r="FL3" i="8"/>
  <c r="FL2" i="8"/>
  <c r="FJ54" i="8"/>
  <c r="FJ53" i="8"/>
  <c r="FJ52" i="8"/>
  <c r="FJ51" i="8"/>
  <c r="FJ50" i="8"/>
  <c r="FJ49" i="8"/>
  <c r="FJ48" i="8"/>
  <c r="FJ47" i="8"/>
  <c r="FJ46" i="8"/>
  <c r="FJ45" i="8"/>
  <c r="FJ44" i="8"/>
  <c r="FJ43" i="8"/>
  <c r="FJ42" i="8"/>
  <c r="FJ41" i="8"/>
  <c r="FJ40" i="8"/>
  <c r="FJ39" i="8"/>
  <c r="FJ38" i="8"/>
  <c r="FJ37" i="8"/>
  <c r="FJ36" i="8"/>
  <c r="FJ35" i="8"/>
  <c r="FJ34" i="8"/>
  <c r="FJ33" i="8"/>
  <c r="FJ32" i="8"/>
  <c r="FJ31" i="8"/>
  <c r="FJ30" i="8"/>
  <c r="FJ29" i="8"/>
  <c r="FJ28" i="8"/>
  <c r="FJ27" i="8"/>
  <c r="FJ26" i="8"/>
  <c r="FJ25" i="8"/>
  <c r="FJ24" i="8"/>
  <c r="FJ23" i="8"/>
  <c r="FJ22" i="8"/>
  <c r="FJ21" i="8"/>
  <c r="FJ20" i="8"/>
  <c r="FJ19" i="8"/>
  <c r="FJ18" i="8"/>
  <c r="FJ17" i="8"/>
  <c r="FJ16" i="8"/>
  <c r="FJ15" i="8"/>
  <c r="FJ14" i="8"/>
  <c r="FJ13" i="8"/>
  <c r="FJ12" i="8"/>
  <c r="FJ11" i="8"/>
  <c r="FJ10" i="8"/>
  <c r="FJ9" i="8"/>
  <c r="FJ8" i="8"/>
  <c r="FJ7" i="8"/>
  <c r="FJ6" i="8"/>
  <c r="FJ5" i="8"/>
  <c r="FJ4" i="8"/>
  <c r="FJ3" i="8"/>
  <c r="FJ2" i="8"/>
  <c r="FH54" i="8"/>
  <c r="FH53" i="8"/>
  <c r="FH52" i="8"/>
  <c r="FH51" i="8"/>
  <c r="FH50" i="8"/>
  <c r="FH49" i="8"/>
  <c r="FH48" i="8"/>
  <c r="FH47" i="8"/>
  <c r="FH46" i="8"/>
  <c r="FH45" i="8"/>
  <c r="FH44" i="8"/>
  <c r="FH43" i="8"/>
  <c r="FH42" i="8"/>
  <c r="FH41" i="8"/>
  <c r="FH40" i="8"/>
  <c r="FH39" i="8"/>
  <c r="FH38" i="8"/>
  <c r="FH37" i="8"/>
  <c r="FH36" i="8"/>
  <c r="FH35" i="8"/>
  <c r="FH34" i="8"/>
  <c r="FH33" i="8"/>
  <c r="FH32" i="8"/>
  <c r="FH31" i="8"/>
  <c r="FH30" i="8"/>
  <c r="FH29" i="8"/>
  <c r="FH28" i="8"/>
  <c r="FH27" i="8"/>
  <c r="FH26" i="8"/>
  <c r="FH25" i="8"/>
  <c r="FH24" i="8"/>
  <c r="FH23" i="8"/>
  <c r="FH22" i="8"/>
  <c r="FH21" i="8"/>
  <c r="FH20" i="8"/>
  <c r="FH19" i="8"/>
  <c r="FH18" i="8"/>
  <c r="FH17" i="8"/>
  <c r="FH16" i="8"/>
  <c r="FH15" i="8"/>
  <c r="FH14" i="8"/>
  <c r="FH13" i="8"/>
  <c r="FH12" i="8"/>
  <c r="FH11" i="8"/>
  <c r="FH10" i="8"/>
  <c r="FH9" i="8"/>
  <c r="FH8" i="8"/>
  <c r="FH7" i="8"/>
  <c r="FH6" i="8"/>
  <c r="FH5" i="8"/>
  <c r="FH4" i="8"/>
  <c r="FH3" i="8"/>
  <c r="FH2" i="8"/>
  <c r="FF54" i="8"/>
  <c r="FF53" i="8"/>
  <c r="FF52" i="8"/>
  <c r="FF51" i="8"/>
  <c r="FF50" i="8"/>
  <c r="FF49" i="8"/>
  <c r="FF48" i="8"/>
  <c r="FF47" i="8"/>
  <c r="FF46" i="8"/>
  <c r="FF45" i="8"/>
  <c r="FF44" i="8"/>
  <c r="FF43" i="8"/>
  <c r="FF42" i="8"/>
  <c r="FF41" i="8"/>
  <c r="FF40" i="8"/>
  <c r="FF39" i="8"/>
  <c r="FF38" i="8"/>
  <c r="FF37" i="8"/>
  <c r="FF36" i="8"/>
  <c r="FF35" i="8"/>
  <c r="FF34" i="8"/>
  <c r="FF33" i="8"/>
  <c r="FF32" i="8"/>
  <c r="FF31" i="8"/>
  <c r="FF30" i="8"/>
  <c r="FF29" i="8"/>
  <c r="FF28" i="8"/>
  <c r="FF27" i="8"/>
  <c r="FF26" i="8"/>
  <c r="FF25" i="8"/>
  <c r="FF24" i="8"/>
  <c r="FF23" i="8"/>
  <c r="FF22" i="8"/>
  <c r="FF21" i="8"/>
  <c r="FF20" i="8"/>
  <c r="FF19" i="8"/>
  <c r="FF18" i="8"/>
  <c r="FF17" i="8"/>
  <c r="FF16" i="8"/>
  <c r="FF15" i="8"/>
  <c r="FF14" i="8"/>
  <c r="FF13" i="8"/>
  <c r="FF12" i="8"/>
  <c r="FF11" i="8"/>
  <c r="FF10" i="8"/>
  <c r="FF9" i="8"/>
  <c r="FF8" i="8"/>
  <c r="FF7" i="8"/>
  <c r="FF6" i="8"/>
  <c r="FF5" i="8"/>
  <c r="FF4" i="8"/>
  <c r="FF3" i="8"/>
  <c r="FF2" i="8"/>
  <c r="FD54" i="8"/>
  <c r="FD53" i="8"/>
  <c r="FD52" i="8"/>
  <c r="FD51" i="8"/>
  <c r="FD50" i="8"/>
  <c r="FD49" i="8"/>
  <c r="FD48" i="8"/>
  <c r="FD47" i="8"/>
  <c r="FD46" i="8"/>
  <c r="FD45" i="8"/>
  <c r="FD44" i="8"/>
  <c r="FD43" i="8"/>
  <c r="FD42" i="8"/>
  <c r="FD41" i="8"/>
  <c r="FD40" i="8"/>
  <c r="FD39" i="8"/>
  <c r="FD38" i="8"/>
  <c r="FD37" i="8"/>
  <c r="FD36" i="8"/>
  <c r="FD35" i="8"/>
  <c r="FD34" i="8"/>
  <c r="FD33" i="8"/>
  <c r="FD32" i="8"/>
  <c r="FD31" i="8"/>
  <c r="FD30" i="8"/>
  <c r="FD29" i="8"/>
  <c r="FD28" i="8"/>
  <c r="FD27" i="8"/>
  <c r="FD26" i="8"/>
  <c r="FD25" i="8"/>
  <c r="FD24" i="8"/>
  <c r="FD23" i="8"/>
  <c r="FD22" i="8"/>
  <c r="FD21" i="8"/>
  <c r="FD20" i="8"/>
  <c r="FD19" i="8"/>
  <c r="FD18" i="8"/>
  <c r="FD17" i="8"/>
  <c r="FD16" i="8"/>
  <c r="FD15" i="8"/>
  <c r="FD14" i="8"/>
  <c r="FD13" i="8"/>
  <c r="FD12" i="8"/>
  <c r="FD11" i="8"/>
  <c r="FD10" i="8"/>
  <c r="FD9" i="8"/>
  <c r="FD8" i="8"/>
  <c r="FD7" i="8"/>
  <c r="FD6" i="8"/>
  <c r="FD5" i="8"/>
  <c r="FD4" i="8"/>
  <c r="FD3" i="8"/>
  <c r="FD2" i="8"/>
  <c r="FB54" i="8"/>
  <c r="FB53" i="8"/>
  <c r="FB52" i="8"/>
  <c r="FB51" i="8"/>
  <c r="FB50" i="8"/>
  <c r="FB49" i="8"/>
  <c r="FB48" i="8"/>
  <c r="FB47" i="8"/>
  <c r="FB46" i="8"/>
  <c r="FB45" i="8"/>
  <c r="FB44" i="8"/>
  <c r="FB43" i="8"/>
  <c r="FB42" i="8"/>
  <c r="FB41" i="8"/>
  <c r="FB40" i="8"/>
  <c r="FB39" i="8"/>
  <c r="FB38" i="8"/>
  <c r="FB37" i="8"/>
  <c r="FB36" i="8"/>
  <c r="FB35" i="8"/>
  <c r="FB34" i="8"/>
  <c r="FB33" i="8"/>
  <c r="FB32" i="8"/>
  <c r="FB31" i="8"/>
  <c r="FB30" i="8"/>
  <c r="FB29" i="8"/>
  <c r="FB28" i="8"/>
  <c r="FB27" i="8"/>
  <c r="FB26" i="8"/>
  <c r="FB25" i="8"/>
  <c r="FB24" i="8"/>
  <c r="FB23" i="8"/>
  <c r="FB22" i="8"/>
  <c r="FB21" i="8"/>
  <c r="FB20" i="8"/>
  <c r="FB19" i="8"/>
  <c r="FB18" i="8"/>
  <c r="FB17" i="8"/>
  <c r="FB16" i="8"/>
  <c r="FB15" i="8"/>
  <c r="FB14" i="8"/>
  <c r="FB13" i="8"/>
  <c r="FB12" i="8"/>
  <c r="FB11" i="8"/>
  <c r="FB10" i="8"/>
  <c r="FB9" i="8"/>
  <c r="FB8" i="8"/>
  <c r="FB7" i="8"/>
  <c r="FB6" i="8"/>
  <c r="FB5" i="8"/>
  <c r="FB4" i="8"/>
  <c r="FB3" i="8"/>
  <c r="FB2" i="8"/>
  <c r="EZ54" i="8"/>
  <c r="EZ53" i="8"/>
  <c r="EZ52" i="8"/>
  <c r="EZ51" i="8"/>
  <c r="EZ50" i="8"/>
  <c r="EZ49" i="8"/>
  <c r="EZ48" i="8"/>
  <c r="EZ47" i="8"/>
  <c r="EZ46" i="8"/>
  <c r="EZ45" i="8"/>
  <c r="EZ44" i="8"/>
  <c r="EZ43" i="8"/>
  <c r="EZ42" i="8"/>
  <c r="EZ41" i="8"/>
  <c r="EZ40" i="8"/>
  <c r="EZ39" i="8"/>
  <c r="EZ38" i="8"/>
  <c r="EZ37" i="8"/>
  <c r="EZ36" i="8"/>
  <c r="EZ35" i="8"/>
  <c r="EZ34" i="8"/>
  <c r="EZ33" i="8"/>
  <c r="EZ32" i="8"/>
  <c r="EZ31" i="8"/>
  <c r="EZ30" i="8"/>
  <c r="EZ29" i="8"/>
  <c r="EZ28" i="8"/>
  <c r="EZ27" i="8"/>
  <c r="EZ26" i="8"/>
  <c r="EZ25" i="8"/>
  <c r="EZ24" i="8"/>
  <c r="EZ23" i="8"/>
  <c r="EZ22" i="8"/>
  <c r="EZ21" i="8"/>
  <c r="EZ20" i="8"/>
  <c r="EZ19" i="8"/>
  <c r="EZ18" i="8"/>
  <c r="EZ17" i="8"/>
  <c r="EZ16" i="8"/>
  <c r="EZ15" i="8"/>
  <c r="EZ14" i="8"/>
  <c r="EZ13" i="8"/>
  <c r="EZ12" i="8"/>
  <c r="EZ11" i="8"/>
  <c r="EZ10" i="8"/>
  <c r="EZ9" i="8"/>
  <c r="EZ8" i="8"/>
  <c r="EZ7" i="8"/>
  <c r="EZ6" i="8"/>
  <c r="EZ5" i="8"/>
  <c r="EZ4" i="8"/>
  <c r="EZ3" i="8"/>
  <c r="EZ2" i="8"/>
  <c r="EX54" i="8"/>
  <c r="EX53" i="8"/>
  <c r="EX52" i="8"/>
  <c r="EX51" i="8"/>
  <c r="EX50" i="8"/>
  <c r="EX49" i="8"/>
  <c r="EX48" i="8"/>
  <c r="EX47" i="8"/>
  <c r="EX46" i="8"/>
  <c r="EX45" i="8"/>
  <c r="EX44" i="8"/>
  <c r="EX43" i="8"/>
  <c r="EX42" i="8"/>
  <c r="EX41" i="8"/>
  <c r="EX40" i="8"/>
  <c r="EX39" i="8"/>
  <c r="EX38" i="8"/>
  <c r="EX37" i="8"/>
  <c r="EX36" i="8"/>
  <c r="EX35" i="8"/>
  <c r="EX34" i="8"/>
  <c r="EX33" i="8"/>
  <c r="EX32" i="8"/>
  <c r="EX31" i="8"/>
  <c r="EX30" i="8"/>
  <c r="EX29" i="8"/>
  <c r="EX28" i="8"/>
  <c r="EX27" i="8"/>
  <c r="EX26" i="8"/>
  <c r="EX25" i="8"/>
  <c r="EX24" i="8"/>
  <c r="EX23" i="8"/>
  <c r="EX22" i="8"/>
  <c r="EX21" i="8"/>
  <c r="EX20" i="8"/>
  <c r="EX19" i="8"/>
  <c r="EX18" i="8"/>
  <c r="EX17" i="8"/>
  <c r="EX16" i="8"/>
  <c r="EX15" i="8"/>
  <c r="EX14" i="8"/>
  <c r="EX13" i="8"/>
  <c r="EX12" i="8"/>
  <c r="EX11" i="8"/>
  <c r="EX10" i="8"/>
  <c r="EX9" i="8"/>
  <c r="EX8" i="8"/>
  <c r="EX7" i="8"/>
  <c r="EX6" i="8"/>
  <c r="EX5" i="8"/>
  <c r="EX4" i="8"/>
  <c r="EX3" i="8"/>
  <c r="EX2" i="8"/>
  <c r="EV54" i="8"/>
  <c r="EV53" i="8"/>
  <c r="EV52" i="8"/>
  <c r="EV51" i="8"/>
  <c r="EV50" i="8"/>
  <c r="EV49" i="8"/>
  <c r="EV48" i="8"/>
  <c r="EV47" i="8"/>
  <c r="EV46" i="8"/>
  <c r="EV45" i="8"/>
  <c r="EV44" i="8"/>
  <c r="EV43" i="8"/>
  <c r="EV42" i="8"/>
  <c r="EV41" i="8"/>
  <c r="EV40" i="8"/>
  <c r="EV39" i="8"/>
  <c r="EV38" i="8"/>
  <c r="EV37" i="8"/>
  <c r="EV36" i="8"/>
  <c r="EV35" i="8"/>
  <c r="EV34" i="8"/>
  <c r="EV33" i="8"/>
  <c r="EV32" i="8"/>
  <c r="EV31" i="8"/>
  <c r="EV30" i="8"/>
  <c r="EV29" i="8"/>
  <c r="EV28" i="8"/>
  <c r="EV27" i="8"/>
  <c r="EV26" i="8"/>
  <c r="EV25" i="8"/>
  <c r="EV24" i="8"/>
  <c r="EV23" i="8"/>
  <c r="EV22" i="8"/>
  <c r="EV21" i="8"/>
  <c r="EV20" i="8"/>
  <c r="EV19" i="8"/>
  <c r="EV18" i="8"/>
  <c r="EV17" i="8"/>
  <c r="EV16" i="8"/>
  <c r="EV15" i="8"/>
  <c r="EV14" i="8"/>
  <c r="EV13" i="8"/>
  <c r="EV12" i="8"/>
  <c r="EV11" i="8"/>
  <c r="EV10" i="8"/>
  <c r="EV9" i="8"/>
  <c r="EV8" i="8"/>
  <c r="EV7" i="8"/>
  <c r="EV6" i="8"/>
  <c r="EV5" i="8"/>
  <c r="EV4" i="8"/>
  <c r="EV3" i="8"/>
  <c r="EV2" i="8"/>
  <c r="ET54" i="8"/>
  <c r="ET53" i="8"/>
  <c r="ET52" i="8"/>
  <c r="ET51" i="8"/>
  <c r="ET50" i="8"/>
  <c r="ET49" i="8"/>
  <c r="ET48" i="8"/>
  <c r="ET47" i="8"/>
  <c r="ET46" i="8"/>
  <c r="ET45" i="8"/>
  <c r="ET44" i="8"/>
  <c r="ET43" i="8"/>
  <c r="ET42" i="8"/>
  <c r="ET41" i="8"/>
  <c r="ET40" i="8"/>
  <c r="ET39" i="8"/>
  <c r="ET38" i="8"/>
  <c r="ET37" i="8"/>
  <c r="ET36" i="8"/>
  <c r="ET35" i="8"/>
  <c r="ET34" i="8"/>
  <c r="ET33" i="8"/>
  <c r="ET32" i="8"/>
  <c r="ET31" i="8"/>
  <c r="ET30" i="8"/>
  <c r="ET29" i="8"/>
  <c r="ET28" i="8"/>
  <c r="ET27" i="8"/>
  <c r="ET26" i="8"/>
  <c r="ET25" i="8"/>
  <c r="ET24" i="8"/>
  <c r="ET23" i="8"/>
  <c r="ET22" i="8"/>
  <c r="ET21" i="8"/>
  <c r="ET20" i="8"/>
  <c r="ET19" i="8"/>
  <c r="ET18" i="8"/>
  <c r="ET17" i="8"/>
  <c r="ET16" i="8"/>
  <c r="ET15" i="8"/>
  <c r="ET14" i="8"/>
  <c r="ET13" i="8"/>
  <c r="ET12" i="8"/>
  <c r="ET11" i="8"/>
  <c r="ET10" i="8"/>
  <c r="ET9" i="8"/>
  <c r="ET8" i="8"/>
  <c r="ET7" i="8"/>
  <c r="ET6" i="8"/>
  <c r="ET5" i="8"/>
  <c r="ET4" i="8"/>
  <c r="ET3" i="8"/>
  <c r="ET2" i="8"/>
  <c r="ER54" i="8"/>
  <c r="ER53" i="8"/>
  <c r="ER52" i="8"/>
  <c r="ER51" i="8"/>
  <c r="ER50" i="8"/>
  <c r="ER49" i="8"/>
  <c r="ER48" i="8"/>
  <c r="ER47" i="8"/>
  <c r="ER46" i="8"/>
  <c r="ER45" i="8"/>
  <c r="ER44" i="8"/>
  <c r="ER43" i="8"/>
  <c r="ER42" i="8"/>
  <c r="ER41" i="8"/>
  <c r="ER40" i="8"/>
  <c r="ER39" i="8"/>
  <c r="ER38" i="8"/>
  <c r="ER37" i="8"/>
  <c r="ER36" i="8"/>
  <c r="ER35" i="8"/>
  <c r="ER34" i="8"/>
  <c r="ER33" i="8"/>
  <c r="ER32" i="8"/>
  <c r="ER31" i="8"/>
  <c r="ER30" i="8"/>
  <c r="ER29" i="8"/>
  <c r="ER28" i="8"/>
  <c r="ER27" i="8"/>
  <c r="ER26" i="8"/>
  <c r="ER25" i="8"/>
  <c r="ER24" i="8"/>
  <c r="ER23" i="8"/>
  <c r="ER22" i="8"/>
  <c r="ER21" i="8"/>
  <c r="ER20" i="8"/>
  <c r="ER19" i="8"/>
  <c r="ER18" i="8"/>
  <c r="ER17" i="8"/>
  <c r="ER16" i="8"/>
  <c r="ER15" i="8"/>
  <c r="ER14" i="8"/>
  <c r="ER13" i="8"/>
  <c r="ER12" i="8"/>
  <c r="ER11" i="8"/>
  <c r="ER10" i="8"/>
  <c r="ER9" i="8"/>
  <c r="ER8" i="8"/>
  <c r="ER7" i="8"/>
  <c r="ER6" i="8"/>
  <c r="ER5" i="8"/>
  <c r="ER4" i="8"/>
  <c r="ER3" i="8"/>
  <c r="ER2" i="8"/>
  <c r="EP54" i="8"/>
  <c r="EP53" i="8"/>
  <c r="EP52" i="8"/>
  <c r="EP51" i="8"/>
  <c r="EP50" i="8"/>
  <c r="EP49" i="8"/>
  <c r="EP48" i="8"/>
  <c r="EP47" i="8"/>
  <c r="EP46" i="8"/>
  <c r="EP45" i="8"/>
  <c r="EP44" i="8"/>
  <c r="EP43" i="8"/>
  <c r="EP42" i="8"/>
  <c r="EP41" i="8"/>
  <c r="EP40" i="8"/>
  <c r="EP39" i="8"/>
  <c r="EP38" i="8"/>
  <c r="EP37" i="8"/>
  <c r="EP36" i="8"/>
  <c r="EP35" i="8"/>
  <c r="EP34" i="8"/>
  <c r="EP33" i="8"/>
  <c r="EP32" i="8"/>
  <c r="EP31" i="8"/>
  <c r="EP30" i="8"/>
  <c r="EP29" i="8"/>
  <c r="EP28" i="8"/>
  <c r="EP27" i="8"/>
  <c r="EP26" i="8"/>
  <c r="EP25" i="8"/>
  <c r="EP24" i="8"/>
  <c r="EP23" i="8"/>
  <c r="EP22" i="8"/>
  <c r="EP21" i="8"/>
  <c r="EP20" i="8"/>
  <c r="EP19" i="8"/>
  <c r="EP18" i="8"/>
  <c r="EP17" i="8"/>
  <c r="EP16" i="8"/>
  <c r="EP15" i="8"/>
  <c r="EP14" i="8"/>
  <c r="EP13" i="8"/>
  <c r="EP12" i="8"/>
  <c r="EP11" i="8"/>
  <c r="EP10" i="8"/>
  <c r="EP9" i="8"/>
  <c r="EP8" i="8"/>
  <c r="EP7" i="8"/>
  <c r="EP6" i="8"/>
  <c r="EP5" i="8"/>
  <c r="EP4" i="8"/>
  <c r="EP3" i="8"/>
  <c r="EP2" i="8"/>
  <c r="EN54" i="8"/>
  <c r="EN53" i="8"/>
  <c r="EN52" i="8"/>
  <c r="EN51" i="8"/>
  <c r="EN50" i="8"/>
  <c r="EN49" i="8"/>
  <c r="EN48" i="8"/>
  <c r="EN47" i="8"/>
  <c r="EN46" i="8"/>
  <c r="EN45" i="8"/>
  <c r="EN44" i="8"/>
  <c r="EN43" i="8"/>
  <c r="EN42" i="8"/>
  <c r="EN41" i="8"/>
  <c r="EN40" i="8"/>
  <c r="EN39" i="8"/>
  <c r="EN38" i="8"/>
  <c r="EN37" i="8"/>
  <c r="EN36" i="8"/>
  <c r="EN35" i="8"/>
  <c r="EN34" i="8"/>
  <c r="EN33" i="8"/>
  <c r="EN32" i="8"/>
  <c r="EN31" i="8"/>
  <c r="EN30" i="8"/>
  <c r="EN29" i="8"/>
  <c r="EN28" i="8"/>
  <c r="EN27" i="8"/>
  <c r="EN26" i="8"/>
  <c r="EN25" i="8"/>
  <c r="EN24" i="8"/>
  <c r="EN23" i="8"/>
  <c r="EN22" i="8"/>
  <c r="EN21" i="8"/>
  <c r="EN20" i="8"/>
  <c r="EN19" i="8"/>
  <c r="EN18" i="8"/>
  <c r="EN17" i="8"/>
  <c r="EN16" i="8"/>
  <c r="EN15" i="8"/>
  <c r="EN14" i="8"/>
  <c r="EN13" i="8"/>
  <c r="EN12" i="8"/>
  <c r="EN11" i="8"/>
  <c r="EN10" i="8"/>
  <c r="EN9" i="8"/>
  <c r="EN8" i="8"/>
  <c r="EN7" i="8"/>
  <c r="EN6" i="8"/>
  <c r="EN5" i="8"/>
  <c r="EN4" i="8"/>
  <c r="EN3" i="8"/>
  <c r="EN2" i="8"/>
  <c r="EL54" i="8"/>
  <c r="EL53" i="8"/>
  <c r="EL52" i="8"/>
  <c r="EL51" i="8"/>
  <c r="EL50" i="8"/>
  <c r="EL49" i="8"/>
  <c r="EL48" i="8"/>
  <c r="EL47" i="8"/>
  <c r="EL46" i="8"/>
  <c r="EL45" i="8"/>
  <c r="EL44" i="8"/>
  <c r="EL43" i="8"/>
  <c r="EL42" i="8"/>
  <c r="EL41" i="8"/>
  <c r="EL40" i="8"/>
  <c r="EL39" i="8"/>
  <c r="EL38" i="8"/>
  <c r="EL37" i="8"/>
  <c r="EL36" i="8"/>
  <c r="EL35" i="8"/>
  <c r="EL34" i="8"/>
  <c r="EL33" i="8"/>
  <c r="EL32" i="8"/>
  <c r="EL31" i="8"/>
  <c r="EL30" i="8"/>
  <c r="EL29" i="8"/>
  <c r="EL28" i="8"/>
  <c r="EL27" i="8"/>
  <c r="EL26" i="8"/>
  <c r="EL25" i="8"/>
  <c r="EL24" i="8"/>
  <c r="EL23" i="8"/>
  <c r="EL22" i="8"/>
  <c r="EL21" i="8"/>
  <c r="EL20" i="8"/>
  <c r="EL19" i="8"/>
  <c r="EL18" i="8"/>
  <c r="EL17" i="8"/>
  <c r="EL16" i="8"/>
  <c r="EL15" i="8"/>
  <c r="EL14" i="8"/>
  <c r="EL13" i="8"/>
  <c r="EL12" i="8"/>
  <c r="EL11" i="8"/>
  <c r="EL10" i="8"/>
  <c r="EL9" i="8"/>
  <c r="EL8" i="8"/>
  <c r="EL7" i="8"/>
  <c r="EL6" i="8"/>
  <c r="EL5" i="8"/>
  <c r="EL4" i="8"/>
  <c r="EL3" i="8"/>
  <c r="EL2" i="8"/>
  <c r="EJ54" i="8"/>
  <c r="EJ53" i="8"/>
  <c r="EJ52" i="8"/>
  <c r="EJ51" i="8"/>
  <c r="EJ50" i="8"/>
  <c r="EJ49" i="8"/>
  <c r="EJ48" i="8"/>
  <c r="EJ47" i="8"/>
  <c r="EJ46" i="8"/>
  <c r="EJ45" i="8"/>
  <c r="EJ44" i="8"/>
  <c r="EJ43" i="8"/>
  <c r="EJ42" i="8"/>
  <c r="EJ41" i="8"/>
  <c r="EJ40" i="8"/>
  <c r="EJ39" i="8"/>
  <c r="EJ38" i="8"/>
  <c r="EJ37" i="8"/>
  <c r="EJ36" i="8"/>
  <c r="EJ35" i="8"/>
  <c r="EJ34" i="8"/>
  <c r="EJ33" i="8"/>
  <c r="EJ32" i="8"/>
  <c r="EJ31" i="8"/>
  <c r="EJ30" i="8"/>
  <c r="EJ29" i="8"/>
  <c r="EJ28" i="8"/>
  <c r="EJ27" i="8"/>
  <c r="EJ26" i="8"/>
  <c r="EJ25" i="8"/>
  <c r="EJ24" i="8"/>
  <c r="EJ23" i="8"/>
  <c r="EJ22" i="8"/>
  <c r="EJ21" i="8"/>
  <c r="EJ20" i="8"/>
  <c r="EJ19" i="8"/>
  <c r="EJ18" i="8"/>
  <c r="EJ17" i="8"/>
  <c r="EJ16" i="8"/>
  <c r="EJ15" i="8"/>
  <c r="EJ14" i="8"/>
  <c r="EJ13" i="8"/>
  <c r="EJ12" i="8"/>
  <c r="EJ11" i="8"/>
  <c r="EJ10" i="8"/>
  <c r="EJ9" i="8"/>
  <c r="EJ8" i="8"/>
  <c r="EJ7" i="8"/>
  <c r="EJ6" i="8"/>
  <c r="EJ5" i="8"/>
  <c r="EJ4" i="8"/>
  <c r="EJ3" i="8"/>
  <c r="EJ2" i="8"/>
  <c r="EH54" i="8"/>
  <c r="EH53" i="8"/>
  <c r="EH52" i="8"/>
  <c r="EH51" i="8"/>
  <c r="EH50" i="8"/>
  <c r="EH49" i="8"/>
  <c r="EH48" i="8"/>
  <c r="EH47" i="8"/>
  <c r="EH46" i="8"/>
  <c r="EH45" i="8"/>
  <c r="EH44" i="8"/>
  <c r="EH43" i="8"/>
  <c r="EH42" i="8"/>
  <c r="EH41" i="8"/>
  <c r="EH40" i="8"/>
  <c r="EH39" i="8"/>
  <c r="EH38" i="8"/>
  <c r="EH37" i="8"/>
  <c r="EH36" i="8"/>
  <c r="EH35" i="8"/>
  <c r="EH34" i="8"/>
  <c r="EH33" i="8"/>
  <c r="EH32" i="8"/>
  <c r="EH31" i="8"/>
  <c r="EH30" i="8"/>
  <c r="EH29" i="8"/>
  <c r="EH28" i="8"/>
  <c r="EH27" i="8"/>
  <c r="EH26" i="8"/>
  <c r="EH25" i="8"/>
  <c r="EH24" i="8"/>
  <c r="EH23" i="8"/>
  <c r="EH22" i="8"/>
  <c r="EH21" i="8"/>
  <c r="EH20" i="8"/>
  <c r="EH19" i="8"/>
  <c r="EH18" i="8"/>
  <c r="EH17" i="8"/>
  <c r="EH16" i="8"/>
  <c r="EH15" i="8"/>
  <c r="EH14" i="8"/>
  <c r="EH13" i="8"/>
  <c r="EH12" i="8"/>
  <c r="EH11" i="8"/>
  <c r="EH10" i="8"/>
  <c r="EH9" i="8"/>
  <c r="EH8" i="8"/>
  <c r="EH7" i="8"/>
  <c r="EH6" i="8"/>
  <c r="EH5" i="8"/>
  <c r="EH4" i="8"/>
  <c r="EH3" i="8"/>
  <c r="EH2" i="8"/>
  <c r="EF54" i="8"/>
  <c r="EF53" i="8"/>
  <c r="EF52" i="8"/>
  <c r="EF51" i="8"/>
  <c r="EF50" i="8"/>
  <c r="EF49" i="8"/>
  <c r="EF48" i="8"/>
  <c r="EF47" i="8"/>
  <c r="EF46" i="8"/>
  <c r="EF45" i="8"/>
  <c r="EF44" i="8"/>
  <c r="EF43" i="8"/>
  <c r="EF42" i="8"/>
  <c r="EF41" i="8"/>
  <c r="EF40" i="8"/>
  <c r="EF39" i="8"/>
  <c r="EF38" i="8"/>
  <c r="EF37" i="8"/>
  <c r="EF36" i="8"/>
  <c r="EF35" i="8"/>
  <c r="EF34" i="8"/>
  <c r="EF33" i="8"/>
  <c r="EF32" i="8"/>
  <c r="EF31" i="8"/>
  <c r="EF30" i="8"/>
  <c r="EF29" i="8"/>
  <c r="EF28" i="8"/>
  <c r="EF27" i="8"/>
  <c r="EF26" i="8"/>
  <c r="EF25" i="8"/>
  <c r="EF24" i="8"/>
  <c r="EF23" i="8"/>
  <c r="EF22" i="8"/>
  <c r="EF21" i="8"/>
  <c r="EF20" i="8"/>
  <c r="EF19" i="8"/>
  <c r="EF18" i="8"/>
  <c r="EF17" i="8"/>
  <c r="EF16" i="8"/>
  <c r="EF15" i="8"/>
  <c r="EF14" i="8"/>
  <c r="EF13" i="8"/>
  <c r="EF12" i="8"/>
  <c r="EF11" i="8"/>
  <c r="EF10" i="8"/>
  <c r="EF9" i="8"/>
  <c r="EF8" i="8"/>
  <c r="EF7" i="8"/>
  <c r="EF6" i="8"/>
  <c r="EF5" i="8"/>
  <c r="EF4" i="8"/>
  <c r="EF3" i="8"/>
  <c r="EF2" i="8"/>
  <c r="HY55" i="8"/>
  <c r="HW55" i="8"/>
  <c r="HU55" i="8"/>
  <c r="HS55" i="8"/>
  <c r="HQ55" i="8"/>
  <c r="HO55" i="8"/>
  <c r="HM55" i="8"/>
  <c r="HK55" i="8"/>
  <c r="HJ55" i="8"/>
  <c r="HI55" i="8"/>
  <c r="HG55" i="8"/>
  <c r="HE55" i="8"/>
  <c r="HC55" i="8"/>
  <c r="HB55" i="8"/>
  <c r="HA55" i="8"/>
  <c r="GY55" i="8"/>
  <c r="GX55" i="8"/>
  <c r="GW55" i="8"/>
  <c r="GU55" i="8"/>
  <c r="GS55" i="8"/>
  <c r="GQ55" i="8"/>
  <c r="GO55" i="8"/>
  <c r="GN55" i="8"/>
  <c r="GM55" i="8"/>
  <c r="GK55" i="8"/>
  <c r="GI55" i="8"/>
  <c r="GG55" i="8"/>
  <c r="GE55" i="8"/>
  <c r="GC55" i="8"/>
  <c r="GB55" i="8"/>
  <c r="GA55" i="8"/>
  <c r="FY55" i="8"/>
  <c r="FW55" i="8"/>
  <c r="FU55" i="8"/>
  <c r="FS55" i="8"/>
  <c r="FQ55" i="8"/>
  <c r="FO55" i="8"/>
  <c r="FM55" i="8"/>
  <c r="FK55" i="8"/>
  <c r="FI55" i="8"/>
  <c r="FG55" i="8"/>
  <c r="FE55" i="8"/>
  <c r="FC55" i="8"/>
  <c r="FA55" i="8"/>
  <c r="EY55" i="8"/>
  <c r="EW55" i="8"/>
  <c r="EU55" i="8"/>
  <c r="ES55" i="8"/>
  <c r="EQ55" i="8"/>
  <c r="EO55" i="8"/>
  <c r="EM55" i="8"/>
  <c r="EK55" i="8"/>
  <c r="EI55" i="8"/>
  <c r="EG55" i="8"/>
  <c r="EE55" i="8"/>
  <c r="EC55" i="8"/>
  <c r="EB55" i="8"/>
  <c r="EA55" i="8"/>
  <c r="DZ55" i="8"/>
  <c r="DY55" i="8"/>
  <c r="DX55" i="8"/>
  <c r="DW55" i="8"/>
  <c r="DV55" i="8"/>
  <c r="DU55" i="8"/>
  <c r="DT55" i="8"/>
  <c r="DS55" i="8"/>
  <c r="DR55" i="8"/>
  <c r="DQ55" i="8"/>
  <c r="DP55" i="8"/>
  <c r="DO55" i="8"/>
  <c r="DN55" i="8"/>
  <c r="DM55" i="8"/>
  <c r="DL55" i="8"/>
  <c r="DK55" i="8"/>
  <c r="DJ55" i="8"/>
  <c r="DI55" i="8"/>
  <c r="DH55" i="8"/>
  <c r="DG55" i="8"/>
  <c r="DF55" i="8"/>
  <c r="DE55" i="8"/>
  <c r="DD55" i="8"/>
  <c r="DC55" i="8"/>
  <c r="DB55" i="8"/>
  <c r="DA55" i="8"/>
  <c r="CZ55" i="8"/>
  <c r="CY55" i="8"/>
  <c r="CX55" i="8"/>
  <c r="CW55" i="8"/>
  <c r="CV55" i="8"/>
  <c r="CU55" i="8"/>
  <c r="CT55" i="8"/>
  <c r="CS55" i="8"/>
  <c r="CR55" i="8"/>
  <c r="CQ55" i="8"/>
  <c r="CP55" i="8"/>
  <c r="CO55" i="8"/>
  <c r="CN55" i="8"/>
  <c r="CM55" i="8"/>
  <c r="CL55" i="8"/>
  <c r="CK55" i="8"/>
  <c r="CJ55" i="8"/>
  <c r="CI55" i="8"/>
  <c r="CH55" i="8"/>
  <c r="CG55" i="8"/>
  <c r="CF55" i="8"/>
  <c r="CE55" i="8"/>
  <c r="CD55" i="8"/>
  <c r="CC55" i="8"/>
  <c r="CB55" i="8"/>
  <c r="CA55" i="8"/>
  <c r="BZ55" i="8"/>
  <c r="BY55" i="8"/>
  <c r="BX55" i="8"/>
  <c r="BW55" i="8"/>
  <c r="BV55" i="8"/>
  <c r="BU55" i="8"/>
  <c r="BT55" i="8"/>
  <c r="BS55" i="8"/>
  <c r="BR55" i="8"/>
  <c r="BQ55" i="8"/>
  <c r="BP55" i="8"/>
  <c r="BO55" i="8"/>
  <c r="BN55" i="8"/>
  <c r="BM55" i="8"/>
  <c r="BL55" i="8"/>
  <c r="BK55" i="8"/>
  <c r="BJ55" i="8"/>
  <c r="BI55" i="8"/>
  <c r="BH55" i="8"/>
  <c r="BG55" i="8"/>
  <c r="BF55" i="8"/>
  <c r="BE55" i="8"/>
  <c r="BD55" i="8"/>
  <c r="BC55" i="8"/>
  <c r="BB55" i="8"/>
  <c r="BA55" i="8"/>
  <c r="AZ55" i="8"/>
  <c r="AY55" i="8"/>
  <c r="AX55" i="8"/>
  <c r="AW55" i="8"/>
  <c r="AV55" i="8"/>
  <c r="AU55" i="8"/>
  <c r="AT55" i="8"/>
  <c r="AS55" i="8"/>
  <c r="AR55" i="8"/>
  <c r="AQ55" i="8"/>
  <c r="AP55" i="8"/>
  <c r="AO55" i="8"/>
  <c r="AN55" i="8"/>
  <c r="AM55" i="8"/>
  <c r="AL55" i="8"/>
  <c r="AK55" i="8"/>
  <c r="AJ55" i="8"/>
  <c r="AI55" i="8"/>
  <c r="AH55" i="8"/>
  <c r="F55" i="8"/>
  <c r="HZ54" i="8"/>
  <c r="IB54" i="8" s="1"/>
  <c r="ED54" i="8"/>
  <c r="ED53" i="8"/>
  <c r="AA52" i="8"/>
  <c r="ED51" i="8"/>
  <c r="AA51" i="8"/>
  <c r="ED50" i="8"/>
  <c r="ED49" i="8"/>
  <c r="AA49" i="8"/>
  <c r="ED48" i="8"/>
  <c r="AA48" i="8"/>
  <c r="ED47" i="8"/>
  <c r="AA47" i="8"/>
  <c r="ED46" i="8"/>
  <c r="AA46" i="8"/>
  <c r="ED45" i="8"/>
  <c r="ED44" i="8"/>
  <c r="AA44" i="8"/>
  <c r="ED43" i="8"/>
  <c r="AA43" i="8"/>
  <c r="ED42" i="8"/>
  <c r="AA42" i="8"/>
  <c r="ED41" i="8"/>
  <c r="ED40" i="8"/>
  <c r="ED39" i="8"/>
  <c r="ED38" i="8"/>
  <c r="AA38" i="8"/>
  <c r="ED37" i="8"/>
  <c r="AA37" i="8"/>
  <c r="AA36" i="8"/>
  <c r="ED36" i="8" s="1"/>
  <c r="ED35" i="8"/>
  <c r="AA35" i="8"/>
  <c r="ED34" i="8"/>
  <c r="AA34" i="8"/>
  <c r="ED33" i="8"/>
  <c r="ED32" i="8"/>
  <c r="ED31" i="8"/>
  <c r="ED30" i="8"/>
  <c r="ED29" i="8"/>
  <c r="ED28" i="8"/>
  <c r="AA28" i="8"/>
  <c r="AA26" i="8"/>
  <c r="ED25" i="8"/>
  <c r="ED24" i="8"/>
  <c r="ED23" i="8"/>
  <c r="AA23" i="8"/>
  <c r="AA22" i="8"/>
  <c r="ED21" i="8"/>
  <c r="AA21" i="8"/>
  <c r="ED20" i="8"/>
  <c r="AA20" i="8"/>
  <c r="ED19" i="8"/>
  <c r="AA19" i="8"/>
  <c r="ED18" i="8"/>
  <c r="AA18" i="8"/>
  <c r="ED17" i="8"/>
  <c r="AA17" i="8"/>
  <c r="ED16" i="8"/>
  <c r="ED15" i="8"/>
  <c r="ED14" i="8"/>
  <c r="AA14" i="8"/>
  <c r="ED13" i="8"/>
  <c r="AA13" i="8"/>
  <c r="ED12" i="8"/>
  <c r="AA12" i="8"/>
  <c r="ED11" i="8"/>
  <c r="AA11" i="8"/>
  <c r="ED9" i="8"/>
  <c r="AA8" i="8"/>
  <c r="ED7" i="8"/>
  <c r="ED6" i="8"/>
  <c r="AA6" i="8"/>
  <c r="ED5" i="8"/>
  <c r="ED4" i="8"/>
  <c r="AA4" i="8"/>
  <c r="AA3" i="8"/>
  <c r="ED2" i="8"/>
  <c r="ED10" i="8"/>
  <c r="ED26" i="8"/>
  <c r="ED27" i="8"/>
  <c r="IA12" i="8" l="1"/>
  <c r="IC12" i="8" s="1"/>
  <c r="IA19" i="8"/>
  <c r="IC19" i="8" s="1"/>
  <c r="HZ41" i="8"/>
  <c r="IB41" i="8" s="1"/>
  <c r="HZ6" i="8"/>
  <c r="IB6" i="8" s="1"/>
  <c r="IA18" i="8"/>
  <c r="IC18" i="8" s="1"/>
  <c r="IA34" i="8"/>
  <c r="IC34" i="8" s="1"/>
  <c r="IA47" i="8"/>
  <c r="IC47" i="8" s="1"/>
  <c r="HZ48" i="8"/>
  <c r="IB48" i="8" s="1"/>
  <c r="HZ51" i="8"/>
  <c r="IB51" i="8" s="1"/>
  <c r="IA6" i="8"/>
  <c r="IC6" i="8" s="1"/>
  <c r="IA11" i="8"/>
  <c r="IC11" i="8" s="1"/>
  <c r="IA29" i="8"/>
  <c r="IC29" i="8" s="1"/>
  <c r="HZ34" i="8"/>
  <c r="IB34" i="8" s="1"/>
  <c r="GL55" i="8"/>
  <c r="IA54" i="8"/>
  <c r="IC54" i="8" s="1"/>
  <c r="IA36" i="8"/>
  <c r="IC36" i="8" s="1"/>
  <c r="HZ36" i="8"/>
  <c r="IB36" i="8" s="1"/>
  <c r="HZ30" i="8"/>
  <c r="IB30" i="8" s="1"/>
  <c r="IA5" i="8"/>
  <c r="IC5" i="8" s="1"/>
  <c r="IA39" i="8"/>
  <c r="IC39" i="8" s="1"/>
  <c r="HZ49" i="8"/>
  <c r="IB49" i="8" s="1"/>
  <c r="IA50" i="8"/>
  <c r="IC50" i="8" s="1"/>
  <c r="HZ12" i="8"/>
  <c r="IB12" i="8" s="1"/>
  <c r="HZ5" i="8"/>
  <c r="IB5" i="8" s="1"/>
  <c r="IA7" i="8"/>
  <c r="IC7" i="8" s="1"/>
  <c r="IA15" i="8"/>
  <c r="IC15" i="8" s="1"/>
  <c r="HZ17" i="8"/>
  <c r="IB17" i="8" s="1"/>
  <c r="HZ32" i="8"/>
  <c r="IB32" i="8" s="1"/>
  <c r="HZ39" i="8"/>
  <c r="IB39" i="8" s="1"/>
  <c r="IA53" i="8"/>
  <c r="IC53" i="8" s="1"/>
  <c r="HZ10" i="8"/>
  <c r="IB10" i="8" s="1"/>
  <c r="HL55" i="8"/>
  <c r="HZ45" i="8"/>
  <c r="IB45" i="8" s="1"/>
  <c r="HZ9" i="8"/>
  <c r="IB9" i="8" s="1"/>
  <c r="HZ15" i="8"/>
  <c r="IB15" i="8" s="1"/>
  <c r="IA24" i="8"/>
  <c r="IC24" i="8" s="1"/>
  <c r="HZ25" i="8"/>
  <c r="IB25" i="8" s="1"/>
  <c r="IA32" i="8"/>
  <c r="IC32" i="8" s="1"/>
  <c r="IA40" i="8"/>
  <c r="IC40" i="8" s="1"/>
  <c r="IA41" i="8"/>
  <c r="IC41" i="8" s="1"/>
  <c r="HZ14" i="8"/>
  <c r="IB14" i="8" s="1"/>
  <c r="HZ13" i="8"/>
  <c r="IB13" i="8" s="1"/>
  <c r="IA26" i="8"/>
  <c r="IC26" i="8" s="1"/>
  <c r="HZ26" i="8"/>
  <c r="IB26" i="8" s="1"/>
  <c r="FN55" i="8"/>
  <c r="GP55" i="8"/>
  <c r="IA27" i="8"/>
  <c r="IC27" i="8" s="1"/>
  <c r="HZ27" i="8"/>
  <c r="IB27" i="8" s="1"/>
  <c r="EF55" i="8"/>
  <c r="EH55" i="8"/>
  <c r="IA9" i="8"/>
  <c r="IC9" i="8" s="1"/>
  <c r="IA10" i="8"/>
  <c r="IC10" i="8" s="1"/>
  <c r="IA13" i="8"/>
  <c r="IC13" i="8" s="1"/>
  <c r="IA14" i="8"/>
  <c r="IC14" i="8" s="1"/>
  <c r="HZ18" i="8"/>
  <c r="IB18" i="8" s="1"/>
  <c r="IA25" i="8"/>
  <c r="IC25" i="8" s="1"/>
  <c r="IA30" i="8"/>
  <c r="IC30" i="8" s="1"/>
  <c r="IA35" i="8"/>
  <c r="IC35" i="8" s="1"/>
  <c r="IA45" i="8"/>
  <c r="IC45" i="8" s="1"/>
  <c r="IA49" i="8"/>
  <c r="IC49" i="8" s="1"/>
  <c r="HT55" i="8"/>
  <c r="IA16" i="8"/>
  <c r="IC16" i="8" s="1"/>
  <c r="HZ16" i="8"/>
  <c r="IB16" i="8" s="1"/>
  <c r="IA2" i="8"/>
  <c r="IC2" i="8" s="1"/>
  <c r="ED3" i="8"/>
  <c r="FB55" i="8"/>
  <c r="HZ7" i="8"/>
  <c r="IB7" i="8" s="1"/>
  <c r="FH55" i="8"/>
  <c r="HZ11" i="8"/>
  <c r="IB11" i="8" s="1"/>
  <c r="IA17" i="8"/>
  <c r="IC17" i="8" s="1"/>
  <c r="IA21" i="8"/>
  <c r="IC21" i="8" s="1"/>
  <c r="HZ29" i="8"/>
  <c r="IB29" i="8" s="1"/>
  <c r="HZ35" i="8"/>
  <c r="IB35" i="8" s="1"/>
  <c r="HZ2" i="8"/>
  <c r="IB2" i="8" s="1"/>
  <c r="ER55" i="8"/>
  <c r="FR55" i="8"/>
  <c r="FZ55" i="8"/>
  <c r="HP55" i="8"/>
  <c r="HX55" i="8"/>
  <c r="FT55" i="8"/>
  <c r="GD55" i="8"/>
  <c r="ED8" i="8"/>
  <c r="EL55" i="8"/>
  <c r="HZ19" i="8"/>
  <c r="IB19" i="8" s="1"/>
  <c r="IA20" i="8"/>
  <c r="IC20" i="8" s="1"/>
  <c r="HZ20" i="8"/>
  <c r="IB20" i="8" s="1"/>
  <c r="HZ21" i="8"/>
  <c r="IB21" i="8" s="1"/>
  <c r="GZ55" i="8"/>
  <c r="HR55" i="8"/>
  <c r="EV55" i="8"/>
  <c r="GT55" i="8"/>
  <c r="HZ24" i="8"/>
  <c r="IB24" i="8" s="1"/>
  <c r="IA31" i="8"/>
  <c r="IC31" i="8" s="1"/>
  <c r="IA33" i="8"/>
  <c r="IC33" i="8" s="1"/>
  <c r="HZ33" i="8"/>
  <c r="IB33" i="8" s="1"/>
  <c r="GR55" i="8"/>
  <c r="HZ40" i="8"/>
  <c r="IB40" i="8" s="1"/>
  <c r="FP55" i="8"/>
  <c r="HZ47" i="8"/>
  <c r="IB47" i="8" s="1"/>
  <c r="IA48" i="8"/>
  <c r="IC48" i="8" s="1"/>
  <c r="HZ50" i="8"/>
  <c r="IB50" i="8" s="1"/>
  <c r="IA51" i="8"/>
  <c r="IC51" i="8" s="1"/>
  <c r="ED52" i="8"/>
  <c r="HZ53" i="8"/>
  <c r="IB53" i="8" s="1"/>
  <c r="ED22" i="8"/>
  <c r="FX55" i="8"/>
  <c r="HZ31" i="8"/>
  <c r="IB31" i="8" s="1"/>
  <c r="HZ38" i="8"/>
  <c r="IB38" i="8" s="1"/>
  <c r="FF55" i="8"/>
  <c r="HN55" i="8"/>
  <c r="HH55" i="8"/>
  <c r="C3" i="7"/>
  <c r="C6" i="7"/>
  <c r="C7" i="7"/>
  <c r="C10" i="7"/>
  <c r="C2" i="7"/>
  <c r="B11" i="7"/>
  <c r="C4" i="7" s="1"/>
  <c r="V47" i="3"/>
  <c r="V8" i="3"/>
  <c r="V14" i="3"/>
  <c r="V48" i="3"/>
  <c r="V40" i="3"/>
  <c r="V4" i="3"/>
  <c r="V9" i="3"/>
  <c r="V49" i="3"/>
  <c r="V13" i="3"/>
  <c r="V27" i="3"/>
  <c r="V2" i="3"/>
  <c r="V35" i="3"/>
  <c r="V50" i="3"/>
  <c r="V36" i="3"/>
  <c r="V33" i="3"/>
  <c r="V23" i="3"/>
  <c r="V15" i="3"/>
  <c r="V20" i="3"/>
  <c r="V41" i="3"/>
  <c r="V38" i="3"/>
  <c r="V10" i="3"/>
  <c r="V18" i="3"/>
  <c r="V16" i="3"/>
  <c r="V5" i="3"/>
  <c r="V28" i="3"/>
  <c r="V19" i="3"/>
  <c r="V44" i="3"/>
  <c r="V3" i="3"/>
  <c r="V24" i="3"/>
  <c r="V26" i="3"/>
  <c r="V21" i="3"/>
  <c r="V32" i="3"/>
  <c r="V11" i="3"/>
  <c r="V51" i="3"/>
  <c r="V17" i="3"/>
  <c r="V39" i="3"/>
  <c r="V22" i="3"/>
  <c r="V29" i="3"/>
  <c r="V42" i="3"/>
  <c r="V46" i="3"/>
  <c r="V25" i="3"/>
  <c r="V6" i="3"/>
  <c r="V12" i="3"/>
  <c r="V45" i="3"/>
  <c r="V34" i="3"/>
  <c r="V31" i="3"/>
  <c r="V37" i="3"/>
  <c r="V7" i="3"/>
  <c r="V43" i="3"/>
  <c r="V30" i="3"/>
  <c r="T47" i="3"/>
  <c r="T8" i="3"/>
  <c r="T14" i="3"/>
  <c r="T48" i="3"/>
  <c r="T40" i="3"/>
  <c r="T4" i="3"/>
  <c r="T9" i="3"/>
  <c r="T49" i="3"/>
  <c r="T13" i="3"/>
  <c r="T27" i="3"/>
  <c r="T2" i="3"/>
  <c r="T35" i="3"/>
  <c r="T50" i="3"/>
  <c r="T36" i="3"/>
  <c r="T33" i="3"/>
  <c r="T23" i="3"/>
  <c r="T15" i="3"/>
  <c r="T20" i="3"/>
  <c r="T41" i="3"/>
  <c r="T38" i="3"/>
  <c r="T10" i="3"/>
  <c r="T18" i="3"/>
  <c r="T16" i="3"/>
  <c r="T5" i="3"/>
  <c r="T28" i="3"/>
  <c r="T19" i="3"/>
  <c r="T44" i="3"/>
  <c r="T3" i="3"/>
  <c r="T24" i="3"/>
  <c r="T26" i="3"/>
  <c r="T21" i="3"/>
  <c r="T32" i="3"/>
  <c r="T11" i="3"/>
  <c r="T51" i="3"/>
  <c r="T17" i="3"/>
  <c r="T39" i="3"/>
  <c r="T22" i="3"/>
  <c r="T29" i="3"/>
  <c r="T42" i="3"/>
  <c r="T46" i="3"/>
  <c r="T25" i="3"/>
  <c r="T6" i="3"/>
  <c r="T12" i="3"/>
  <c r="T45" i="3"/>
  <c r="T34" i="3"/>
  <c r="T31" i="3"/>
  <c r="T37" i="3"/>
  <c r="T7" i="3"/>
  <c r="T43" i="3"/>
  <c r="T30" i="3"/>
  <c r="R47" i="3"/>
  <c r="R8" i="3"/>
  <c r="R14" i="3"/>
  <c r="R48" i="3"/>
  <c r="R40" i="3"/>
  <c r="R4" i="3"/>
  <c r="R9" i="3"/>
  <c r="R49" i="3"/>
  <c r="R13" i="3"/>
  <c r="R27" i="3"/>
  <c r="R2" i="3"/>
  <c r="R35" i="3"/>
  <c r="R50" i="3"/>
  <c r="R36" i="3"/>
  <c r="R33" i="3"/>
  <c r="R23" i="3"/>
  <c r="R15" i="3"/>
  <c r="R20" i="3"/>
  <c r="R41" i="3"/>
  <c r="R38" i="3"/>
  <c r="R10" i="3"/>
  <c r="R18" i="3"/>
  <c r="R16" i="3"/>
  <c r="R5" i="3"/>
  <c r="R28" i="3"/>
  <c r="R19" i="3"/>
  <c r="R44" i="3"/>
  <c r="R3" i="3"/>
  <c r="R24" i="3"/>
  <c r="R26" i="3"/>
  <c r="R21" i="3"/>
  <c r="R32" i="3"/>
  <c r="R11" i="3"/>
  <c r="R51" i="3"/>
  <c r="R17" i="3"/>
  <c r="R39" i="3"/>
  <c r="R22" i="3"/>
  <c r="R29" i="3"/>
  <c r="R42" i="3"/>
  <c r="R46" i="3"/>
  <c r="R25" i="3"/>
  <c r="R6" i="3"/>
  <c r="R12" i="3"/>
  <c r="R45" i="3"/>
  <c r="R34" i="3"/>
  <c r="R31" i="3"/>
  <c r="R37" i="3"/>
  <c r="R7" i="3"/>
  <c r="R43" i="3"/>
  <c r="R30" i="3"/>
  <c r="P47" i="3"/>
  <c r="P8" i="3"/>
  <c r="P14" i="3"/>
  <c r="P48" i="3"/>
  <c r="P40" i="3"/>
  <c r="P4" i="3"/>
  <c r="P9" i="3"/>
  <c r="P49" i="3"/>
  <c r="P13" i="3"/>
  <c r="P27" i="3"/>
  <c r="P2" i="3"/>
  <c r="P35" i="3"/>
  <c r="P50" i="3"/>
  <c r="P36" i="3"/>
  <c r="P33" i="3"/>
  <c r="P23" i="3"/>
  <c r="P15" i="3"/>
  <c r="P20" i="3"/>
  <c r="P41" i="3"/>
  <c r="P38" i="3"/>
  <c r="P10" i="3"/>
  <c r="P18" i="3"/>
  <c r="P16" i="3"/>
  <c r="P5" i="3"/>
  <c r="P28" i="3"/>
  <c r="P19" i="3"/>
  <c r="P44" i="3"/>
  <c r="P3" i="3"/>
  <c r="P24" i="3"/>
  <c r="P26" i="3"/>
  <c r="P21" i="3"/>
  <c r="P32" i="3"/>
  <c r="P11" i="3"/>
  <c r="P51" i="3"/>
  <c r="P17" i="3"/>
  <c r="P39" i="3"/>
  <c r="P22" i="3"/>
  <c r="P29" i="3"/>
  <c r="P42" i="3"/>
  <c r="P46" i="3"/>
  <c r="P25" i="3"/>
  <c r="P6" i="3"/>
  <c r="P12" i="3"/>
  <c r="P45" i="3"/>
  <c r="P34" i="3"/>
  <c r="P31" i="3"/>
  <c r="P37" i="3"/>
  <c r="P7" i="3"/>
  <c r="P43" i="3"/>
  <c r="P30" i="3"/>
  <c r="N47" i="3"/>
  <c r="N8" i="3"/>
  <c r="N14" i="3"/>
  <c r="N48" i="3"/>
  <c r="N40" i="3"/>
  <c r="N4" i="3"/>
  <c r="N9" i="3"/>
  <c r="N49" i="3"/>
  <c r="N13" i="3"/>
  <c r="N27" i="3"/>
  <c r="N2" i="3"/>
  <c r="N35" i="3"/>
  <c r="N50" i="3"/>
  <c r="N36" i="3"/>
  <c r="N33" i="3"/>
  <c r="N23" i="3"/>
  <c r="N15" i="3"/>
  <c r="N20" i="3"/>
  <c r="N41" i="3"/>
  <c r="N38" i="3"/>
  <c r="N10" i="3"/>
  <c r="N18" i="3"/>
  <c r="N16" i="3"/>
  <c r="N5" i="3"/>
  <c r="N28" i="3"/>
  <c r="N19" i="3"/>
  <c r="N44" i="3"/>
  <c r="N3" i="3"/>
  <c r="N24" i="3"/>
  <c r="N26" i="3"/>
  <c r="N21" i="3"/>
  <c r="N32" i="3"/>
  <c r="N11" i="3"/>
  <c r="N51" i="3"/>
  <c r="N17" i="3"/>
  <c r="N39" i="3"/>
  <c r="N22" i="3"/>
  <c r="N29" i="3"/>
  <c r="N42" i="3"/>
  <c r="N46" i="3"/>
  <c r="N25" i="3"/>
  <c r="N6" i="3"/>
  <c r="N12" i="3"/>
  <c r="N45" i="3"/>
  <c r="N34" i="3"/>
  <c r="N31" i="3"/>
  <c r="N37" i="3"/>
  <c r="N7" i="3"/>
  <c r="N43" i="3"/>
  <c r="N30" i="3"/>
  <c r="L47" i="3"/>
  <c r="L8" i="3"/>
  <c r="L14" i="3"/>
  <c r="L48" i="3"/>
  <c r="L40" i="3"/>
  <c r="L4" i="3"/>
  <c r="L9" i="3"/>
  <c r="L49" i="3"/>
  <c r="L13" i="3"/>
  <c r="L27" i="3"/>
  <c r="L2" i="3"/>
  <c r="L35" i="3"/>
  <c r="L50" i="3"/>
  <c r="L36" i="3"/>
  <c r="L33" i="3"/>
  <c r="L23" i="3"/>
  <c r="L15" i="3"/>
  <c r="L20" i="3"/>
  <c r="L41" i="3"/>
  <c r="L38" i="3"/>
  <c r="L10" i="3"/>
  <c r="L18" i="3"/>
  <c r="L16" i="3"/>
  <c r="L5" i="3"/>
  <c r="L28" i="3"/>
  <c r="L19" i="3"/>
  <c r="L44" i="3"/>
  <c r="L3" i="3"/>
  <c r="L24" i="3"/>
  <c r="L26" i="3"/>
  <c r="L21" i="3"/>
  <c r="L32" i="3"/>
  <c r="L11" i="3"/>
  <c r="L51" i="3"/>
  <c r="L17" i="3"/>
  <c r="L39" i="3"/>
  <c r="L22" i="3"/>
  <c r="L29" i="3"/>
  <c r="L42" i="3"/>
  <c r="L46" i="3"/>
  <c r="L25" i="3"/>
  <c r="L6" i="3"/>
  <c r="L12" i="3"/>
  <c r="L45" i="3"/>
  <c r="L34" i="3"/>
  <c r="L31" i="3"/>
  <c r="L37" i="3"/>
  <c r="L7" i="3"/>
  <c r="L43" i="3"/>
  <c r="L30" i="3"/>
  <c r="J47" i="3"/>
  <c r="J8" i="3"/>
  <c r="J14" i="3"/>
  <c r="J48" i="3"/>
  <c r="J40" i="3"/>
  <c r="J4" i="3"/>
  <c r="J9" i="3"/>
  <c r="J49" i="3"/>
  <c r="J13" i="3"/>
  <c r="J27" i="3"/>
  <c r="J2" i="3"/>
  <c r="J35" i="3"/>
  <c r="J50" i="3"/>
  <c r="J36" i="3"/>
  <c r="J33" i="3"/>
  <c r="J23" i="3"/>
  <c r="J15" i="3"/>
  <c r="J20" i="3"/>
  <c r="J41" i="3"/>
  <c r="J38" i="3"/>
  <c r="J10" i="3"/>
  <c r="J18" i="3"/>
  <c r="J16" i="3"/>
  <c r="J5" i="3"/>
  <c r="J28" i="3"/>
  <c r="J19" i="3"/>
  <c r="J44" i="3"/>
  <c r="J3" i="3"/>
  <c r="J24" i="3"/>
  <c r="J26" i="3"/>
  <c r="J21" i="3"/>
  <c r="J32" i="3"/>
  <c r="J11" i="3"/>
  <c r="J51" i="3"/>
  <c r="J17" i="3"/>
  <c r="J39" i="3"/>
  <c r="J22" i="3"/>
  <c r="J29" i="3"/>
  <c r="J42" i="3"/>
  <c r="J46" i="3"/>
  <c r="J25" i="3"/>
  <c r="J6" i="3"/>
  <c r="J12" i="3"/>
  <c r="J45" i="3"/>
  <c r="J34" i="3"/>
  <c r="J31" i="3"/>
  <c r="J37" i="3"/>
  <c r="J7" i="3"/>
  <c r="J43" i="3"/>
  <c r="J30" i="3"/>
  <c r="H47" i="3"/>
  <c r="H8" i="3"/>
  <c r="H14" i="3"/>
  <c r="H48" i="3"/>
  <c r="H40" i="3"/>
  <c r="H4" i="3"/>
  <c r="H9" i="3"/>
  <c r="H49" i="3"/>
  <c r="H13" i="3"/>
  <c r="H27" i="3"/>
  <c r="H2" i="3"/>
  <c r="H35" i="3"/>
  <c r="H50" i="3"/>
  <c r="H36" i="3"/>
  <c r="H33" i="3"/>
  <c r="H23" i="3"/>
  <c r="H15" i="3"/>
  <c r="H20" i="3"/>
  <c r="H41" i="3"/>
  <c r="H38" i="3"/>
  <c r="H10" i="3"/>
  <c r="H18" i="3"/>
  <c r="H16" i="3"/>
  <c r="H5" i="3"/>
  <c r="H28" i="3"/>
  <c r="H19" i="3"/>
  <c r="H44" i="3"/>
  <c r="H3" i="3"/>
  <c r="H24" i="3"/>
  <c r="H26" i="3"/>
  <c r="H21" i="3"/>
  <c r="H32" i="3"/>
  <c r="H11" i="3"/>
  <c r="H51" i="3"/>
  <c r="H17" i="3"/>
  <c r="H39" i="3"/>
  <c r="H22" i="3"/>
  <c r="H29" i="3"/>
  <c r="H42" i="3"/>
  <c r="H46" i="3"/>
  <c r="H25" i="3"/>
  <c r="H6" i="3"/>
  <c r="H12" i="3"/>
  <c r="H45" i="3"/>
  <c r="H34" i="3"/>
  <c r="H31" i="3"/>
  <c r="H37" i="3"/>
  <c r="H7" i="3"/>
  <c r="H43" i="3"/>
  <c r="H30" i="3"/>
  <c r="F47" i="3"/>
  <c r="F8" i="3"/>
  <c r="F14" i="3"/>
  <c r="F48" i="3"/>
  <c r="F40" i="3"/>
  <c r="F4" i="3"/>
  <c r="F9" i="3"/>
  <c r="F49" i="3"/>
  <c r="F13" i="3"/>
  <c r="F27" i="3"/>
  <c r="F2" i="3"/>
  <c r="F35" i="3"/>
  <c r="F50" i="3"/>
  <c r="F36" i="3"/>
  <c r="F33" i="3"/>
  <c r="F23" i="3"/>
  <c r="F15" i="3"/>
  <c r="F20" i="3"/>
  <c r="F41" i="3"/>
  <c r="F38" i="3"/>
  <c r="F10" i="3"/>
  <c r="F18" i="3"/>
  <c r="F16" i="3"/>
  <c r="F5" i="3"/>
  <c r="F28" i="3"/>
  <c r="F19" i="3"/>
  <c r="F44" i="3"/>
  <c r="F3" i="3"/>
  <c r="F24" i="3"/>
  <c r="F26" i="3"/>
  <c r="F21" i="3"/>
  <c r="F32" i="3"/>
  <c r="F11" i="3"/>
  <c r="F51" i="3"/>
  <c r="F17" i="3"/>
  <c r="F39" i="3"/>
  <c r="F22" i="3"/>
  <c r="F29" i="3"/>
  <c r="F42" i="3"/>
  <c r="F46" i="3"/>
  <c r="F25" i="3"/>
  <c r="F6" i="3"/>
  <c r="F12" i="3"/>
  <c r="F45" i="3"/>
  <c r="F34" i="3"/>
  <c r="F31" i="3"/>
  <c r="F37" i="3"/>
  <c r="F7" i="3"/>
  <c r="F43" i="3"/>
  <c r="F30"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50" i="3"/>
  <c r="C49" i="3"/>
  <c r="C48" i="3"/>
  <c r="C47" i="3"/>
  <c r="C51" i="3"/>
  <c r="C2" i="3"/>
  <c r="K55" i="2"/>
  <c r="F55" i="1"/>
  <c r="G55" i="1"/>
  <c r="H55" i="1"/>
  <c r="I55" i="1"/>
  <c r="J55" i="1"/>
  <c r="K55" i="1"/>
  <c r="L55" i="1"/>
  <c r="M55" i="1"/>
  <c r="N55" i="1"/>
  <c r="O55" i="1"/>
  <c r="P55" i="1"/>
  <c r="Q55" i="1"/>
  <c r="R55" i="1"/>
  <c r="S55" i="1"/>
  <c r="T55" i="1"/>
  <c r="U55" i="1"/>
  <c r="V55" i="1"/>
  <c r="W55" i="1"/>
  <c r="X55" i="1"/>
  <c r="Y55" i="1"/>
  <c r="Z55" i="1"/>
  <c r="AA55" i="1"/>
  <c r="AB55" i="1"/>
  <c r="AC55" i="1"/>
  <c r="AD55" i="1"/>
  <c r="AE55" i="1"/>
  <c r="AF55" i="1"/>
  <c r="AG55" i="1"/>
  <c r="AH55" i="1"/>
  <c r="AI55" i="1"/>
  <c r="AJ55" i="1"/>
  <c r="AK55" i="1"/>
  <c r="AL55" i="1"/>
  <c r="AM55" i="1"/>
  <c r="AN55" i="1"/>
  <c r="AO55" i="1"/>
  <c r="AP55" i="1"/>
  <c r="AQ55" i="1"/>
  <c r="AR55" i="1"/>
  <c r="AS55" i="1"/>
  <c r="AT55" i="1"/>
  <c r="AU55" i="1"/>
  <c r="AV55" i="1"/>
  <c r="AW55" i="1"/>
  <c r="AX55" i="1"/>
  <c r="AY55" i="1"/>
  <c r="AZ55" i="1"/>
  <c r="BA55" i="1"/>
  <c r="BB55" i="1"/>
  <c r="BC55" i="1"/>
  <c r="BD55" i="1"/>
  <c r="BE55" i="1"/>
  <c r="BF55" i="1"/>
  <c r="BG55" i="1"/>
  <c r="BH55" i="1"/>
  <c r="BI55" i="1"/>
  <c r="BJ55" i="1"/>
  <c r="BK55" i="1"/>
  <c r="BL55" i="1"/>
  <c r="BM55" i="1"/>
  <c r="BN55" i="1"/>
  <c r="BO55" i="1"/>
  <c r="BP55" i="1"/>
  <c r="BQ55" i="1"/>
  <c r="BR55" i="1"/>
  <c r="BS55" i="1"/>
  <c r="BT55" i="1"/>
  <c r="BU55" i="1"/>
  <c r="BV55" i="1"/>
  <c r="BW55" i="1"/>
  <c r="BX55" i="1"/>
  <c r="BY55" i="1"/>
  <c r="BZ55" i="1"/>
  <c r="CA55" i="1"/>
  <c r="CB55" i="1"/>
  <c r="CC55" i="1"/>
  <c r="CD55" i="1"/>
  <c r="CE55" i="1"/>
  <c r="CF55" i="1"/>
  <c r="CG55" i="1"/>
  <c r="CH55" i="1"/>
  <c r="CI55" i="1"/>
  <c r="CJ55" i="1"/>
  <c r="CK55" i="1"/>
  <c r="CL55" i="1"/>
  <c r="CM55" i="1"/>
  <c r="CN55" i="1"/>
  <c r="CO55" i="1"/>
  <c r="CP55" i="1"/>
  <c r="CQ55" i="1"/>
  <c r="CR55" i="1"/>
  <c r="CS55" i="1"/>
  <c r="CT55" i="1"/>
  <c r="CU55" i="1"/>
  <c r="CV55" i="1"/>
  <c r="CW55" i="1"/>
  <c r="CX55" i="1"/>
  <c r="CY55" i="1"/>
  <c r="CZ55" i="1"/>
  <c r="E55" i="1"/>
  <c r="IA44" i="8" l="1"/>
  <c r="IC44" i="8" s="1"/>
  <c r="EX55" i="8"/>
  <c r="HF55" i="8"/>
  <c r="HV55" i="8"/>
  <c r="GJ55" i="8"/>
  <c r="IA37" i="8"/>
  <c r="IC37" i="8" s="1"/>
  <c r="GH55" i="8"/>
  <c r="GF55" i="8"/>
  <c r="HZ37" i="8"/>
  <c r="IB37" i="8" s="1"/>
  <c r="HZ42" i="8"/>
  <c r="IB42" i="8" s="1"/>
  <c r="FD55" i="8"/>
  <c r="FJ55" i="8"/>
  <c r="IA38" i="8"/>
  <c r="IC38" i="8" s="1"/>
  <c r="EN55" i="8"/>
  <c r="HZ46" i="8"/>
  <c r="IB46" i="8" s="1"/>
  <c r="IA42" i="8"/>
  <c r="IC42" i="8" s="1"/>
  <c r="EJ55" i="8"/>
  <c r="IA28" i="8"/>
  <c r="IC28" i="8" s="1"/>
  <c r="FL55" i="8"/>
  <c r="ET55" i="8"/>
  <c r="HD55" i="8"/>
  <c r="EZ55" i="8"/>
  <c r="GV55" i="8"/>
  <c r="IA43" i="8"/>
  <c r="IC43" i="8" s="1"/>
  <c r="HZ28" i="8"/>
  <c r="IB28" i="8" s="1"/>
  <c r="HZ4" i="8"/>
  <c r="IB4" i="8" s="1"/>
  <c r="IA22" i="8"/>
  <c r="IC22" i="8" s="1"/>
  <c r="HZ22" i="8"/>
  <c r="IB22" i="8" s="1"/>
  <c r="HZ44" i="8"/>
  <c r="IB44" i="8" s="1"/>
  <c r="HZ8" i="8"/>
  <c r="IB8" i="8" s="1"/>
  <c r="IA8" i="8"/>
  <c r="IC8" i="8" s="1"/>
  <c r="IA46" i="8"/>
  <c r="IC46" i="8" s="1"/>
  <c r="FV55" i="8"/>
  <c r="IA4" i="8"/>
  <c r="IC4" i="8" s="1"/>
  <c r="HZ52" i="8"/>
  <c r="IB52" i="8" s="1"/>
  <c r="IA52" i="8"/>
  <c r="IC52" i="8" s="1"/>
  <c r="ED55" i="8"/>
  <c r="IA23" i="8"/>
  <c r="IC23" i="8" s="1"/>
  <c r="HZ43" i="8"/>
  <c r="IB43" i="8" s="1"/>
  <c r="IA3" i="8"/>
  <c r="IC3" i="8" s="1"/>
  <c r="HZ3" i="8"/>
  <c r="IB3" i="8" s="1"/>
  <c r="HZ23" i="8"/>
  <c r="IB23" i="8" s="1"/>
  <c r="EP55" i="8"/>
  <c r="C9" i="7"/>
  <c r="C5" i="7"/>
  <c r="C11" i="7" s="1"/>
  <c r="C8" i="7"/>
</calcChain>
</file>

<file path=xl/sharedStrings.xml><?xml version="1.0" encoding="utf-8"?>
<sst xmlns="http://schemas.openxmlformats.org/spreadsheetml/2006/main" count="8508" uniqueCount="1014">
  <si>
    <t>questionID</t>
  </si>
  <si>
    <t>categoryEN</t>
  </si>
  <si>
    <t>criterionEN</t>
  </si>
  <si>
    <t>question</t>
  </si>
  <si>
    <t>max points</t>
  </si>
  <si>
    <t>ans1</t>
  </si>
  <si>
    <t>ans1en</t>
  </si>
  <si>
    <t>ans2</t>
  </si>
  <si>
    <t>ans2en</t>
  </si>
  <si>
    <t>ans3</t>
  </si>
  <si>
    <t>ans3en</t>
  </si>
  <si>
    <t>ans4</t>
  </si>
  <si>
    <t>ans4en</t>
  </si>
  <si>
    <t>ans5</t>
  </si>
  <si>
    <t>ans5en</t>
  </si>
  <si>
    <t>ans6</t>
  </si>
  <si>
    <t>ans6en</t>
  </si>
  <si>
    <t>pts1</t>
  </si>
  <si>
    <t>pts2</t>
  </si>
  <si>
    <t>pts3</t>
  </si>
  <si>
    <t>pts4</t>
  </si>
  <si>
    <t>pts5</t>
  </si>
  <si>
    <t>pts6</t>
  </si>
  <si>
    <t>Field</t>
  </si>
  <si>
    <t>Code issues</t>
  </si>
  <si>
    <t>Code comment</t>
  </si>
  <si>
    <t xml:space="preserve">Categorie </t>
  </si>
  <si>
    <t>criteriu</t>
  </si>
  <si>
    <t>Intrebarea</t>
  </si>
  <si>
    <t>Intrebarea En</t>
  </si>
  <si>
    <t>Q1</t>
  </si>
  <si>
    <t>Q2</t>
  </si>
  <si>
    <t>Q3</t>
  </si>
  <si>
    <t>Q4</t>
  </si>
  <si>
    <t>Q5</t>
  </si>
  <si>
    <t>Q6</t>
  </si>
  <si>
    <t>Q7</t>
  </si>
  <si>
    <t>Q8</t>
  </si>
  <si>
    <t>Q9</t>
  </si>
  <si>
    <t>Q10</t>
  </si>
  <si>
    <t>Q11</t>
  </si>
  <si>
    <t>Q12</t>
  </si>
  <si>
    <t>achizitii</t>
  </si>
  <si>
    <t>Q13</t>
  </si>
  <si>
    <t>Q14</t>
  </si>
  <si>
    <t>Q15</t>
  </si>
  <si>
    <t>Q16</t>
  </si>
  <si>
    <t>Q17</t>
  </si>
  <si>
    <t>Q18</t>
  </si>
  <si>
    <t>Q19</t>
  </si>
  <si>
    <t>Q20</t>
  </si>
  <si>
    <t>Q21</t>
  </si>
  <si>
    <t>Q22</t>
  </si>
  <si>
    <t>Q23</t>
  </si>
  <si>
    <t>Q24</t>
  </si>
  <si>
    <t>Q25</t>
  </si>
  <si>
    <t>property</t>
  </si>
  <si>
    <t>proprietate</t>
  </si>
  <si>
    <t>Resurse umane</t>
  </si>
  <si>
    <t>Q26</t>
  </si>
  <si>
    <t>Q27</t>
  </si>
  <si>
    <t>Q28</t>
  </si>
  <si>
    <t>Q29</t>
  </si>
  <si>
    <t>Au fost comunicate public numărul şi numele candidaţilor ce au participat la concursurile de selecţie pentru posturile vacante în perioada 2014 - 2015?</t>
  </si>
  <si>
    <t>Q30</t>
  </si>
  <si>
    <t>Q31</t>
  </si>
  <si>
    <t>Q32</t>
  </si>
  <si>
    <t>Q33</t>
  </si>
  <si>
    <t>etica</t>
  </si>
  <si>
    <t>ethics</t>
  </si>
  <si>
    <t>Chisinau</t>
  </si>
  <si>
    <t>Chisinau_comentariu</t>
  </si>
  <si>
    <t>Balti</t>
  </si>
  <si>
    <t>Balti_comentariu</t>
  </si>
  <si>
    <t>Cahul</t>
  </si>
  <si>
    <t>Cahul_comentariu</t>
  </si>
  <si>
    <t>Ungheni</t>
  </si>
  <si>
    <t>Ungheni_comentariu</t>
  </si>
  <si>
    <t>Soroca</t>
  </si>
  <si>
    <t>Soroca_comentariu</t>
  </si>
  <si>
    <t>Orhei</t>
  </si>
  <si>
    <t>Orhei_comentariu</t>
  </si>
  <si>
    <t>Ceadir Lunga</t>
  </si>
  <si>
    <t>Ceadir Lunga_comentariu</t>
  </si>
  <si>
    <t>Straseni</t>
  </si>
  <si>
    <t>Straseni_comentariu</t>
  </si>
  <si>
    <t>Dorchia</t>
  </si>
  <si>
    <t>Drochia_comentariu</t>
  </si>
  <si>
    <t>Durlesti</t>
  </si>
  <si>
    <t>Durlesti_comentariu</t>
  </si>
  <si>
    <t>Causeni</t>
  </si>
  <si>
    <t>Causeni_comentariu</t>
  </si>
  <si>
    <t>Edinet</t>
  </si>
  <si>
    <t>Edinet_comentariu</t>
  </si>
  <si>
    <t>Hincesti</t>
  </si>
  <si>
    <t>Hincesti_comentariu</t>
  </si>
  <si>
    <t>Vulcanesti</t>
  </si>
  <si>
    <t>Vulcanesti_comentariu</t>
  </si>
  <si>
    <t>Calarasi</t>
  </si>
  <si>
    <t>Calarasi_comentariu</t>
  </si>
  <si>
    <t>Ialoveni</t>
  </si>
  <si>
    <t>Ialoveni_comentariu</t>
  </si>
  <si>
    <t>Floresti</t>
  </si>
  <si>
    <t>Floresti_comentariu</t>
  </si>
  <si>
    <t>Taraclia</t>
  </si>
  <si>
    <t>Taraclia_comentariu</t>
  </si>
  <si>
    <t>Falesti</t>
  </si>
  <si>
    <t>Falesti_comentariu</t>
  </si>
  <si>
    <t>Singerei</t>
  </si>
  <si>
    <t>Singerei_comentariu</t>
  </si>
  <si>
    <t>Nisporeni</t>
  </si>
  <si>
    <t>Nisporeni_comentariu</t>
  </si>
  <si>
    <t>Cimislia</t>
  </si>
  <si>
    <t>Cimislia_comentariu</t>
  </si>
  <si>
    <t>Riscani</t>
  </si>
  <si>
    <t>Riscani_comentariu</t>
  </si>
  <si>
    <t>Rezina</t>
  </si>
  <si>
    <t>Rezina_comentariu</t>
  </si>
  <si>
    <t>Basarabeasca</t>
  </si>
  <si>
    <t>Basarabeasca Comentariu</t>
  </si>
  <si>
    <t>Congaz</t>
  </si>
  <si>
    <t>Congaz_comentariu</t>
  </si>
  <si>
    <t>Codru</t>
  </si>
  <si>
    <t>Codru_comentariu</t>
  </si>
  <si>
    <t>Glodeni</t>
  </si>
  <si>
    <t>Glodeni_comentariu</t>
  </si>
  <si>
    <t>Costesti</t>
  </si>
  <si>
    <t>Costesti_comentariu</t>
  </si>
  <si>
    <t>Leova</t>
  </si>
  <si>
    <t>Leova_comentariu</t>
  </si>
  <si>
    <t>Donduseni</t>
  </si>
  <si>
    <t>Donduseni_comentariu</t>
  </si>
  <si>
    <t>Carpineni</t>
  </si>
  <si>
    <t>Carpineni_comentariu</t>
  </si>
  <si>
    <t>Briceni</t>
  </si>
  <si>
    <t>Briceni_comentariu</t>
  </si>
  <si>
    <t>Copceac</t>
  </si>
  <si>
    <t>Copceac_comentariu</t>
  </si>
  <si>
    <t>Ocnita</t>
  </si>
  <si>
    <t>Ocnita_comentariu</t>
  </si>
  <si>
    <t>Anenii Noi</t>
  </si>
  <si>
    <t>Anenii Noi_comentariu</t>
  </si>
  <si>
    <t>Baurci</t>
  </si>
  <si>
    <t>Baurci_comentariu</t>
  </si>
  <si>
    <t>Cricova</t>
  </si>
  <si>
    <t>Cricova_comentariu</t>
  </si>
  <si>
    <t>Bacioi</t>
  </si>
  <si>
    <t>Bacioi_comentariu</t>
  </si>
  <si>
    <t>Stefan Voda</t>
  </si>
  <si>
    <t>Stefan Voda_comentariu</t>
  </si>
  <si>
    <t>Singera</t>
  </si>
  <si>
    <t>Singera_comentariu</t>
  </si>
  <si>
    <t>Criuleni</t>
  </si>
  <si>
    <t>Criuleni_comentariu</t>
  </si>
  <si>
    <t>Otaci</t>
  </si>
  <si>
    <t>Otaci_comentariu</t>
  </si>
  <si>
    <t>Cupcini</t>
  </si>
  <si>
    <t>Cupcini_comentariu</t>
  </si>
  <si>
    <t>Corjeuti</t>
  </si>
  <si>
    <t>Corjeuti_comentariu</t>
  </si>
  <si>
    <t>Truseni</t>
  </si>
  <si>
    <t>Truseni_comentariu</t>
  </si>
  <si>
    <t>Pelinia</t>
  </si>
  <si>
    <t>Pelinia_comentariu</t>
  </si>
  <si>
    <t>Peresecina</t>
  </si>
  <si>
    <t>Peresecina_comentariu</t>
  </si>
  <si>
    <t>Sipoteni</t>
  </si>
  <si>
    <t>Sipoteni_comentariu</t>
  </si>
  <si>
    <t>Talmaza</t>
  </si>
  <si>
    <t>Talmaza_comentariu</t>
  </si>
  <si>
    <t>The official web page of the public authority contains the fields related to transparency in decision making process, where the information about the development and approval of decisions?</t>
  </si>
  <si>
    <t>Pagina web oficială a autorității publice dispune de compartimente dedicate transparenţei decizionale, unde se plasează informaţia privind procesul de elaborare şi adoptare a deciziilor?</t>
  </si>
  <si>
    <t>Pagina web conține informații privind programul de lucru al autorității publice și subdiviziunile sale, cu indicarea zilelor şi orelor de audienţă a funcţionarilor responsabili de furnizarea informaţiilor, documentelor oficiale ?</t>
  </si>
  <si>
    <t>Does the web page contains information about the working program of the public authority, including days and hours when public  officers in charge with providing information and official documents are available?</t>
  </si>
  <si>
    <t>Sunt disponibile pe site-ul oficial numele, date de contact și afilierea politică a consilierilor locali?</t>
  </si>
  <si>
    <t>Are the names available on the official web site the names, contact data and political affiliation of the local counselors?</t>
  </si>
  <si>
    <t>Anunţul referitor la desfăşurarea şedinţei publice este adus la cunoştinţă cetăţenilor (cu cel puţin 3 zile lucrătoare înainte de data desfăşurării şedinţei) ?</t>
  </si>
  <si>
    <t>The announcement about the public session is made public to citizens ((at least 3 working days before the date of the meeting)?</t>
  </si>
  <si>
    <t>Cuprinde anunțul referitor la desfăşurarea şedinţei publice data, ora, locul desfăşurării şedinţei şi ordinea de zi a acesteia ?</t>
  </si>
  <si>
    <t>Does the announcement related to the public session contains information about the hour, place, date, and the agenda?</t>
  </si>
  <si>
    <t>Proiectele de decizii/dispoziţii şi materialele aferente acestora din anul 2015 au fost aduse la cunoștința publicului pînă la şedinţa autorităţii publice (cel puţin 3 zile lucrătoare înainte de data desfăşurării şedinţei)?</t>
  </si>
  <si>
    <t>Does the draft decisions/ provisions and relevant materials in 2015 were made public hearing before the public authority (at least 3 working days before the date of the meeting)?</t>
  </si>
  <si>
    <t>Există un instrument online care permite publicului să depună și să urmărească reclamațiile/cererile lor ?</t>
  </si>
  <si>
    <t>Is there any online tool that will allow the public to follow their requests and complaints?</t>
  </si>
  <si>
    <t>1. Acces la informatie</t>
  </si>
  <si>
    <t>1.Access to information</t>
  </si>
  <si>
    <t>acces</t>
  </si>
  <si>
    <t>access</t>
  </si>
  <si>
    <t xml:space="preserve">2. Participarea in procesul decizional </t>
  </si>
  <si>
    <t>2. Participation in decision making process</t>
  </si>
  <si>
    <t>participarea</t>
  </si>
  <si>
    <t>participation</t>
  </si>
  <si>
    <t>Au fost organizate consultări publice pentru proiectele de decizii/dispoziţii în anul 2015 ?</t>
  </si>
  <si>
    <t>Does any public consultations were organized for the drafts of decisions provisions in 2015?</t>
  </si>
  <si>
    <t>Anunţul privind organizarea consultărilor publice este făcut public de autoritatea publică cu cel puțin 10 zile pînă la adoptarea deciziei ?</t>
  </si>
  <si>
    <t>The announcement regarding the organization of public consultations is made public by the public authority at least 10 days before the decision?</t>
  </si>
  <si>
    <t>Anunţul privind organizarea consultărilor publice conține termenul-limită de prezentare a recomandărilor, modalitatea în care părţile interesate pot prezenta sau expedia recomandări, datele de contact ale persoanelor responsabile de recepţionarea şi examinarea recomandărilor (numele şi prenumele, numărul de telefon, adresa electronică) ?</t>
  </si>
  <si>
    <t>The announcement regarding the organization of public consultations contains deadline for submitting recommendations, the method in which interested parties may send recommendations, contact details of the persons responsible for examining the recommendations (name, phone number, email address)?</t>
  </si>
  <si>
    <t>Autoritățile publice au creat consilii consultative, grupuri de lucru permanente sau grupuri de lucru ad-hoc care participă la procesul decizional ?</t>
  </si>
  <si>
    <t>Does the public authorities  created advisory boards, working groups, permanent or ad hoc working groups participating in the decision making process?</t>
  </si>
  <si>
    <t>Autorităţile publice au elaborat, aprobat și adus la cunoștință regulile interne de informare, consultare şi participare în procesul de elaborare şi adoptare a deciziilor?</t>
  </si>
  <si>
    <t>Does the public authorities drafted, approved and announced the internal rules of informing, consultation and participation in the process of drafting and adoption of decisions?</t>
  </si>
  <si>
    <t>Sînt aduse la cunoștință informații despre coordonatorul procesului de consultare publică, responsabil de asigurarea transparenţei procesului decizional din autoritatea respectivă ?</t>
  </si>
  <si>
    <t>Does the  information about the public consultation coordinator, responsible for ensuring the transparency of decision-making authority is made public?</t>
  </si>
  <si>
    <t>Sinteza recomandărilor parvenite cuprinde motivația autorităților publice de acceptare sau respingere a recomandărilor ?</t>
  </si>
  <si>
    <t>The summary of recommendations includes public authorities' motivation to accept or reject the recommendations?</t>
  </si>
  <si>
    <t>Autorităţile publice întocmesc şi aduc la cunoştinţa publicului rapoarte anuale privind transparenţa în procesul decizional ?</t>
  </si>
  <si>
    <t>Does the public authorities draw up and make public annual reports on transparency in decision making?</t>
  </si>
  <si>
    <t>Sînt întocmite și aduse la cunoștință regulile referitor la modalitatea de acces în sala unde se desfășoară o ședință publică, conduita obligatorie a părților participante, modalitățile de sancționare a comportamentului neadecvat, etc. ?</t>
  </si>
  <si>
    <t>În cazul organizării consultărilor publice şi recepţionării recomandărilor din partea părţilor interesate, autoritatea publică locală a întocmit și publicat sinteze a recomandărilor?</t>
  </si>
  <si>
    <t>If public consultations and receiving recommendations from stakeholders, the local authority has compiled and published summaries of the recommendations?</t>
  </si>
  <si>
    <t>Does the rules related to the methods of access in room where the public meeting is going on, the rules of conduct, the methods of penalties for misbehavior, etc.?</t>
  </si>
  <si>
    <t>Poate publicul participa la toate ședințele comisiilor de specialitate ale consiliului local ?</t>
  </si>
  <si>
    <t>Can the public participate at all meetings of the special committees of the local council?</t>
  </si>
  <si>
    <t>Poate publicul participa la toate ședințele consiliului local ?</t>
  </si>
  <si>
    <t>Can the public participate at all meetings of the local council?</t>
  </si>
  <si>
    <t>Poate fi dat cuvînt publicului în timpul ședinței consiliului local la orice punct (subiect) de pe agendă, înainte de vot, chiar și fără aprobarea prealabilă de către consilieri ?</t>
  </si>
  <si>
    <t>Does the public have the right to express its opinion on the subjects from the agenda, before the vote procedure?</t>
  </si>
  <si>
    <t>Sînt disponibile pe pagina web înregistrările video/audio de la ședințele consiliului local de cel puțin ultimii 2 ani ?</t>
  </si>
  <si>
    <t>Does the video/audio recordings of all meetings of the local council at least for the last 2 years?</t>
  </si>
  <si>
    <t>Deciziile adoptate de autoritățile publice sînt publicate, prin plasarea acestora pe pagina web oficială ?</t>
  </si>
  <si>
    <t>Does the approved decisions of the local public authority are published on the web site?</t>
  </si>
  <si>
    <t>3. Achizitii publice</t>
  </si>
  <si>
    <t>3. Public procurements</t>
  </si>
  <si>
    <t>procurements</t>
  </si>
  <si>
    <t>Sînt aduse la cunoștință publică anunţurile de achiziţii publice?</t>
  </si>
  <si>
    <t>Does the announcement about public procurements is published?</t>
  </si>
  <si>
    <t>Sînt aduse la cunoștință publică rezultatele achizițiilor publice ?</t>
  </si>
  <si>
    <t>Do the results about public procurements  are made public?</t>
  </si>
  <si>
    <t>Este disponibilă pe pagina web arhiva rezultatelor achizițiilor publice din (cel puțin) ultimii 2 ani ?</t>
  </si>
  <si>
    <t>It is available on the website archive of procurement outcomes of (at least) the last 2 years?</t>
  </si>
  <si>
    <t>4. Vinzarea proprietatii publice</t>
  </si>
  <si>
    <t>4. Sale of public property</t>
  </si>
  <si>
    <t>Informația cu privire la rezultatele licitațiilor/concursurilor/negocierilor directe de vînzare/locațiune/arendă a bunurilor proprietate a unităţii administrativ-teritoriale este adusă la cunoștință publică ?</t>
  </si>
  <si>
    <t>Information on the results of auctions / contests / direct negotiations selling / renting / leasing property belonging to territorial-administrative unit is made public?</t>
  </si>
  <si>
    <t>Este disponibilă pe web arhiva rezultatelor licitațiilor/concursurilor/negocierilor directe de vînzare/locațiune/arendă  a bunurilor proprietate a unităţii administrativ-teritoriale din (cel puțin) ultimii doi ani ?</t>
  </si>
  <si>
    <t>It is available on the web auction results archive / contests / direct negotiations of sale / rental / lease property assets of the administrative-territorial (at least) the last two years?</t>
  </si>
  <si>
    <t>Este adoptat și publicat Regulamentul cu privire  la atribuirea terenurilor de pămînt pentru construcţia caselor individuale de locuit ?</t>
  </si>
  <si>
    <t>It is approved and published the rule on the award of land plots for construction of individual residential houses?</t>
  </si>
  <si>
    <t>Este publicată lista persoanelor ce stau în rînd pentru îmbunătățirea condițiilor de trai/ atribuirea terenurilor de pămînt pentru construcţia caselor individuale de locuit ?</t>
  </si>
  <si>
    <t>Is the list of people standing in line for improvement of living conditions / assignment of land plots for construction of individual residential houses?</t>
  </si>
  <si>
    <t>Sînt publicate pe web deciziile comisiei/consiliului privind atribuirea terenurilor, alocarea/vînzarea de locuințe ?</t>
  </si>
  <si>
    <t>Ar the decisions of committee/council on land allocation, assignment / sale of housing made public on the web site?</t>
  </si>
  <si>
    <t>Sînt publicate pe web informații despre următoarea întrunire în ședință a comisiei/consiliului privind luarea deciziei de atribuire a terenurilor, alocare/vînzare de locuințe ?</t>
  </si>
  <si>
    <t>Are published on the web site information about the next meeting of board for the decision to award the land allotment/sale housing?</t>
  </si>
  <si>
    <t>5. Bugetarea</t>
  </si>
  <si>
    <t>5. Budgeting</t>
  </si>
  <si>
    <t>Buget</t>
  </si>
  <si>
    <t>Budget</t>
  </si>
  <si>
    <t>Q34</t>
  </si>
  <si>
    <t>Q35</t>
  </si>
  <si>
    <t>Q36</t>
  </si>
  <si>
    <t>Q37</t>
  </si>
  <si>
    <t>Proiectul de buget pentru anul 2016 a fost supus consultărilor publice și adus la cunoştinţa publicului ?</t>
  </si>
  <si>
    <t>The draft of th budget for 2016 was consulted with the public?</t>
  </si>
  <si>
    <t>Proiectul de buget pentru anul 2016 a inclus o descriere a tuturor elementelor (programe, subprograme și alte elemente ale bugetului), inclusiv o scurtă justificare pentru fiecare element în secțiunea de venituri și secțiunea de cheltuieli ?</t>
  </si>
  <si>
    <t>The draft budget for 2016 include a description of all items (programs, subprograms and other parts of the budget), including a brief justification for each item in the income section and section of expenses?</t>
  </si>
  <si>
    <t>Rectificările la buget pentru anii 2014 - 2015 au fost supuse consultărilor publice și adus la cunoştinţa publicului ?</t>
  </si>
  <si>
    <t>Revised budget for the years 2014 - 2015 were submitted for public consultation and made public?</t>
  </si>
  <si>
    <t>The current budget of the territorial-administrative unit is available on the website?</t>
  </si>
  <si>
    <t>Bugetul actual al unității administrativ-teritoriale este disponibil pe pagina web?</t>
  </si>
  <si>
    <t>Sînt disponibile pe pagina web bugetele pentru cel puțin ultimii trei ani consecutivi (2014 - 2016) ?</t>
  </si>
  <si>
    <t>Is the budget available on the website for at least the last three consecutive years (2014 - 2016)?</t>
  </si>
  <si>
    <t>Raporturile privind executarea bugetului anual pentru 2015 sînt disponibile pe site-ul oficial?</t>
  </si>
  <si>
    <t>Annual reports on budget execution for 2015 are available on the official website?</t>
  </si>
  <si>
    <t>6. Resurse umane</t>
  </si>
  <si>
    <t>6. Human resources</t>
  </si>
  <si>
    <t>Human resources</t>
  </si>
  <si>
    <t>Q38</t>
  </si>
  <si>
    <t>Q39</t>
  </si>
  <si>
    <t>Q40</t>
  </si>
  <si>
    <t>Q41</t>
  </si>
  <si>
    <t>Q42</t>
  </si>
  <si>
    <t>Au fost efectuate concursuri de selecție pentru toate locurile vacante în perioada 2014 - 2015 ?</t>
  </si>
  <si>
    <t>Au fost făcute publice funcţiile vacante existente în serviciul public, incluzînd descrierea postului pentru funcția vacantă și cerinţele de calificare faţă de candidaţii pentru funcţiile vacante ?</t>
  </si>
  <si>
    <t>Au fost comunicate public procesele - verbale ale comisiei de selectare a candidaţilor pentru funcţia vacantă, incluzând evaluarea comisiei şi clasamentul solicitanţilor?</t>
  </si>
  <si>
    <t>Este disponibilă pe web arhiva proceselor - verbale ale procedurilor de selecție a candidaților la funcțiile vacante din cel puțin ultimii 2 ani ?</t>
  </si>
  <si>
    <t>Were organized in 2014-2015 competitions for the vacant places?</t>
  </si>
  <si>
    <t>They were made public existing vacancies in the public service, including the job description for the vacant position and qualification requirements to candidates for vacancies?</t>
  </si>
  <si>
    <t>Were made public the number and names of the candidates who participated in the selection contests for vacancies in the period 2014 - 2015?</t>
  </si>
  <si>
    <t>They were made public the  - Minutes of committee for selection of candidates for the vacancy, including the assessment of the committee and the ranking of applicants?</t>
  </si>
  <si>
    <t>Is the web page and archive of the minutes for the seleciton procedures of the candidates for the vacancies in the last 2 years?</t>
  </si>
  <si>
    <t>7. Etica profesionala si conflictul de interese</t>
  </si>
  <si>
    <t>7. Profession ethics and conflicts of interests</t>
  </si>
  <si>
    <t>Q43</t>
  </si>
  <si>
    <t>Q44</t>
  </si>
  <si>
    <t>Q45</t>
  </si>
  <si>
    <t>Q46</t>
  </si>
  <si>
    <t>Q47</t>
  </si>
  <si>
    <t>Q48</t>
  </si>
  <si>
    <t>Este CV-ul primarului disponibil pe pagina web, inclusiv informații cu privire la: studiile superioare, experiența de muncă, apartenența anterioară la societățile comerciale și organizațiile non-profit ?</t>
  </si>
  <si>
    <t>Is the CV of the mayor published on the web site?</t>
  </si>
  <si>
    <t>Sunt publicate declaraţiile cu privire la venituri şi proprietate ale primarului, viceprimarilor şi funcţionarilor publici?</t>
  </si>
  <si>
    <t>Are published on the official web page the income and property statements of the municipality leaders?</t>
  </si>
  <si>
    <t>Are unitatea administrativ-teritorială elaborat și publicat un Cod de etică pentru aleșii locali ?</t>
  </si>
  <si>
    <t>Does the municipality has developed and approved a code of conduct for the elected persons?</t>
  </si>
  <si>
    <t>Are unitatea administrativ-teritorială elaborat și publicat un Cod de etică pentru angajații autorităților administrației publice  locale ?</t>
  </si>
  <si>
    <t>Are unitatea administrativ-teritorială un Cod de etică pentru angajații instituțiilor bugetare, întreprinderilor publice, precum și angajații întreprinderilor fondate sau la care deține pachetul majoritar?</t>
  </si>
  <si>
    <t>Există un mecanism de raportare a comportamentului lipsit de etică (linie telefonică, formular online,  etc.) în cadrul autorităților publice ? Dacă da, ce este?</t>
  </si>
  <si>
    <t>Does the municipality has developed, approved and published a ethics code for the employee of the city hall?</t>
  </si>
  <si>
    <t>Does the municipality has a  ethics code for the employee of the state owned institutions, and also for the companies created by the municipality?</t>
  </si>
  <si>
    <t>There is a mechanism for reporting unethical behavior (telephone line, online form, etc.) within public authorities? If so, what is it?</t>
  </si>
  <si>
    <t>8. Servicii Sociale</t>
  </si>
  <si>
    <t>8. Social Services</t>
  </si>
  <si>
    <t>social</t>
  </si>
  <si>
    <t>Q49</t>
  </si>
  <si>
    <t>Q50</t>
  </si>
  <si>
    <t>Au fost aduse la cunoştinţa publicului programele de asistenţă socială adoptate, informaţii despre serviciile sociale furnizate de unitatea administrativ-teritorială şi modalitatea de aplicare pentru un potenţial beneficiar?</t>
  </si>
  <si>
    <t>Este disponibilă pe pagina web lista instituțiilor de asistență socială înființate de unitatea administrativ-teritorială ?</t>
  </si>
  <si>
    <t>Are available informations about the social services provided and the methods to apply in case of a potential beneficiary?</t>
  </si>
  <si>
    <t>It is available on the website list of social assistance institutions set up by the municipality?</t>
  </si>
  <si>
    <t>Q51</t>
  </si>
  <si>
    <t>Q52</t>
  </si>
  <si>
    <t>Q53</t>
  </si>
  <si>
    <t xml:space="preserve">9. Investii, intreprinderi municipale, participarea in societati comerciale </t>
  </si>
  <si>
    <t>9. Invesments, municipal companies, share in comercial companies</t>
  </si>
  <si>
    <t>investitii</t>
  </si>
  <si>
    <t>investments</t>
  </si>
  <si>
    <t>Sînt plasate pe web datele privind programele şi proiectele, inclusiv de asistenţă tehnică, ale căror beneficiari sau executanţi sînt autorităţile administraţiei publice (denumirea, scopurile şi sarcinile de bază, beneficiarii şi executorii principali de program, termenele şi rezultatele de realizare scontate, volumul şi sursele de finanţare) ?</t>
  </si>
  <si>
    <t>Sunt comunicate public CV-urile conducătorilor tuturor întreprinderilor municipale şi a societăţilor comerciale cu pachet majoritar deţinute de unitatea administrativ - teritorială, inclusiv informații cu privire la: studiile superioare, experiența de muncă, apartenența anterioară la societățile comerciale și organizațiile non-profit ?</t>
  </si>
  <si>
    <t>Sunt făcute public analizele financiare anuale ale tuturor întreprinderilor municipale şi a societăţilor comerciale cu pachet majoritar deţinute de unitatea administrativ - teritorială?</t>
  </si>
  <si>
    <t>Are placed on web data on programs and projects, including technical assistance, whose beneficiaries or performers are public authorities (name, goals and basic tasks beneficiaries and executors main program, terms and results of achieving the expected volume and financing) ?</t>
  </si>
  <si>
    <t>Are the Cvs of all managers of municipal companies, or other companies in which municipality holds the majority of stocks, published on the web site?</t>
  </si>
  <si>
    <t xml:space="preserve">Are the annual financial analysis of all enterprises whose major shareholder is the municiaplity place on official web page of municipality? </t>
  </si>
  <si>
    <t>acc1</t>
  </si>
  <si>
    <t>acc1k</t>
  </si>
  <si>
    <t>acc2</t>
  </si>
  <si>
    <t>acc2k</t>
  </si>
  <si>
    <t>acc3</t>
  </si>
  <si>
    <t>acc3k</t>
  </si>
  <si>
    <t>acc4</t>
  </si>
  <si>
    <t>acc4k</t>
  </si>
  <si>
    <t>acc5</t>
  </si>
  <si>
    <t>acc5k</t>
  </si>
  <si>
    <t>acc6</t>
  </si>
  <si>
    <t>acc6k</t>
  </si>
  <si>
    <t>acc7</t>
  </si>
  <si>
    <t>acc7k</t>
  </si>
  <si>
    <t>par1</t>
  </si>
  <si>
    <t>par1k</t>
  </si>
  <si>
    <t>par2</t>
  </si>
  <si>
    <t>par2k</t>
  </si>
  <si>
    <t>par3</t>
  </si>
  <si>
    <t>par3k</t>
  </si>
  <si>
    <t>par4</t>
  </si>
  <si>
    <t>par4k</t>
  </si>
  <si>
    <t>par5</t>
  </si>
  <si>
    <t>par5k</t>
  </si>
  <si>
    <t>par6</t>
  </si>
  <si>
    <t>par6k</t>
  </si>
  <si>
    <t>par7</t>
  </si>
  <si>
    <t>par7k</t>
  </si>
  <si>
    <t>par8</t>
  </si>
  <si>
    <t>par8k</t>
  </si>
  <si>
    <t>par9</t>
  </si>
  <si>
    <t>par9k</t>
  </si>
  <si>
    <t>par10</t>
  </si>
  <si>
    <t>par10k</t>
  </si>
  <si>
    <t>par11k</t>
  </si>
  <si>
    <t>par11</t>
  </si>
  <si>
    <t>par12</t>
  </si>
  <si>
    <t>par12k</t>
  </si>
  <si>
    <t>par13k</t>
  </si>
  <si>
    <t>par13</t>
  </si>
  <si>
    <t>par14</t>
  </si>
  <si>
    <t>par14k</t>
  </si>
  <si>
    <t>par15k</t>
  </si>
  <si>
    <t>par15</t>
  </si>
  <si>
    <t>proc1</t>
  </si>
  <si>
    <t>proc1k</t>
  </si>
  <si>
    <t>proc2k</t>
  </si>
  <si>
    <t>proc3k</t>
  </si>
  <si>
    <t>proc3</t>
  </si>
  <si>
    <t>proc2</t>
  </si>
  <si>
    <t>prop1</t>
  </si>
  <si>
    <t>prop1k</t>
  </si>
  <si>
    <t>prop2k</t>
  </si>
  <si>
    <t>prop3k</t>
  </si>
  <si>
    <t>prop4k</t>
  </si>
  <si>
    <t>prop5k</t>
  </si>
  <si>
    <t>prop6k</t>
  </si>
  <si>
    <t>prop6</t>
  </si>
  <si>
    <t>prop5</t>
  </si>
  <si>
    <t>prop4</t>
  </si>
  <si>
    <t>prop3</t>
  </si>
  <si>
    <t>prop2</t>
  </si>
  <si>
    <t>bug1</t>
  </si>
  <si>
    <t>bug1k</t>
  </si>
  <si>
    <t>bug2k</t>
  </si>
  <si>
    <t>bug3k</t>
  </si>
  <si>
    <t>bug4k</t>
  </si>
  <si>
    <t>bug2</t>
  </si>
  <si>
    <t>bug3</t>
  </si>
  <si>
    <t>bug4</t>
  </si>
  <si>
    <t>bug5</t>
  </si>
  <si>
    <t>bug6</t>
  </si>
  <si>
    <t>bug6k</t>
  </si>
  <si>
    <t>bug5k</t>
  </si>
  <si>
    <t>hr1</t>
  </si>
  <si>
    <t>hr1k</t>
  </si>
  <si>
    <t>hr2k</t>
  </si>
  <si>
    <t>hr2</t>
  </si>
  <si>
    <t>hr3</t>
  </si>
  <si>
    <t>hr3k</t>
  </si>
  <si>
    <t>hr4k</t>
  </si>
  <si>
    <t>hr4</t>
  </si>
  <si>
    <t>hr5</t>
  </si>
  <si>
    <t>hr5k</t>
  </si>
  <si>
    <t>et1</t>
  </si>
  <si>
    <t>et2</t>
  </si>
  <si>
    <t>et3</t>
  </si>
  <si>
    <t>et4</t>
  </si>
  <si>
    <t>et5</t>
  </si>
  <si>
    <t>et6</t>
  </si>
  <si>
    <t>et1k</t>
  </si>
  <si>
    <t>et2k</t>
  </si>
  <si>
    <t>et3k</t>
  </si>
  <si>
    <t>et4k</t>
  </si>
  <si>
    <t>et5k</t>
  </si>
  <si>
    <t>et6k</t>
  </si>
  <si>
    <t>soc1</t>
  </si>
  <si>
    <t>soc2</t>
  </si>
  <si>
    <t>soc2k</t>
  </si>
  <si>
    <t>soc1k</t>
  </si>
  <si>
    <t>inv1</t>
  </si>
  <si>
    <t>inv1k</t>
  </si>
  <si>
    <t>inv2k</t>
  </si>
  <si>
    <t>inv2</t>
  </si>
  <si>
    <t>da</t>
  </si>
  <si>
    <t>yes</t>
  </si>
  <si>
    <t>nu</t>
  </si>
  <si>
    <t>no</t>
  </si>
  <si>
    <t xml:space="preserve">bliboard </t>
  </si>
  <si>
    <t>panou informativ</t>
  </si>
  <si>
    <t>0-10%</t>
  </si>
  <si>
    <t>10-30%</t>
  </si>
  <si>
    <t>30-60%</t>
  </si>
  <si>
    <t>60-90%</t>
  </si>
  <si>
    <t>90-100%</t>
  </si>
  <si>
    <t>ans7</t>
  </si>
  <si>
    <t>ans7en</t>
  </si>
  <si>
    <t xml:space="preserve">nu </t>
  </si>
  <si>
    <t>bilboard</t>
  </si>
  <si>
    <t>web</t>
  </si>
  <si>
    <t>ans8</t>
  </si>
  <si>
    <t>ans8en</t>
  </si>
  <si>
    <t>ans9</t>
  </si>
  <si>
    <t>ans9en</t>
  </si>
  <si>
    <t>pts7</t>
  </si>
  <si>
    <t>pts8</t>
  </si>
  <si>
    <t>pts9</t>
  </si>
  <si>
    <t>nu este regulament</t>
  </si>
  <si>
    <t>there is no such rule</t>
  </si>
  <si>
    <t>nu este lista</t>
  </si>
  <si>
    <t>there is no such list</t>
  </si>
  <si>
    <t>partial</t>
  </si>
  <si>
    <t>partially</t>
  </si>
  <si>
    <t>Da, toate</t>
  </si>
  <si>
    <t>yes, all of them</t>
  </si>
  <si>
    <t>da, doar unele</t>
  </si>
  <si>
    <t>yes, just one of them</t>
  </si>
  <si>
    <t>nici una</t>
  </si>
  <si>
    <t>none</t>
  </si>
  <si>
    <t>http://www.durlesti.md/ro/proiecte-de-decizii.html</t>
  </si>
  <si>
    <t xml:space="preserve">Are rubrica proiecte de decizii
http://www.durlesti.md/ro/proiecte-de-decizii.html
Are rubrica deciziile consiliului
http://www.durlesti.md/ro/deciziile-consiliului.html
</t>
  </si>
  <si>
    <t>http://www.durlesti.md/ro/contacte.html</t>
  </si>
  <si>
    <t>http://www.durlesti.md/ro/componenta-consiliului.html</t>
  </si>
  <si>
    <t xml:space="preserve">Pe web sînt plasate unele dispoziții ale primarului cu privire la convocarea şedinţelor ordinare, fie extraordinare a Consiliului local (3 ședințe în perioada septembrie - decembrie 2015 și 4 ședințe în anul 2016). Dispoziția respectivă potrivit legii se emite și aduce la cunoștință cu cel puţin 3 zile lucrătoare înainte de data desfăşurării şedinţei
http://www.durlesti.md/ro/proiecte-de-decizii.html
</t>
  </si>
  <si>
    <t xml:space="preserve">În dispozițiile primarului cu privire la convocarea şedinţelor ordinare, fie extraordinare a Consiliului local sînt incluse proiectele de decizii/dispoziţii (în 2015 doar pentru 3 ședințe septembrie - decembrie 2015)
http://www.durlesti.md/ro/proiecte-de-decizii.html
</t>
  </si>
  <si>
    <t>Nu-s informații pe web</t>
  </si>
  <si>
    <t xml:space="preserve">Sînt publicate doar unele decizii de la sfîrșitul anului 2015 și începutul anului 2016
http://www.durlesti.md/ro/deciziile-consiliului.html
</t>
  </si>
  <si>
    <t xml:space="preserve">Sînt publicate doar deciziile privind rectificarea bugetului pentru 2015
http://www.durlesti.md/ro/deciziile-consiliului.html
</t>
  </si>
  <si>
    <t>http://www.durlesti.md/ro/buget-local.html</t>
  </si>
  <si>
    <t xml:space="preserve">Este publicată o listă cu toate instituțiile din or. Durlești, mai puțin cele de asistență socială
http://www.durlesti.md/ro/informatii-generale-si-institutiile-durlesti.html
</t>
  </si>
  <si>
    <t>http://anenii-noi.com/index.php/acte-normative/</t>
  </si>
  <si>
    <t xml:space="preserve">http://anenii-noi.com/index.php/telefoane-utile/ </t>
  </si>
  <si>
    <t>http://anenii-noi.com/index.php/consiliul-local/lista-membrilor/</t>
  </si>
  <si>
    <t xml:space="preserve">Există pe web rubrica „Scrie primarului”, ce conține un formular de completare online.
http://anenii-noi.com/index.php/primaria/scrie-primarului/
</t>
  </si>
  <si>
    <t xml:space="preserve">Pe web sînt un șir de decizii ale consiliului local din 2016.
http://anenii-noi.com/wp-content/uploads/2016/02/decizia_2_din_07.04.16_1-1.pdf
</t>
  </si>
  <si>
    <t xml:space="preserve">În una din deciziile consiliului local din 2016 se face referință la existența unei astfel de liste.
http://anenii-noi.com/wp-content/uploads/2016/02/decizia_2_din_07.04.16_1-1.pdf
</t>
  </si>
  <si>
    <t xml:space="preserve">Întrucît aceste decizii sînt adoptate de consiliul local, iar deciziile consiliului parțial se publică pe web, respectiv atribuirea terenurilor, alocarea/vînzarea de locuințe la fel parțial sînt publicate.
http://anenii-noi.com/wp-content/uploads/2016/02/decizia_2_din_07.04.16_1-1.pdf
</t>
  </si>
  <si>
    <t>Nu sînt informații pe web</t>
  </si>
  <si>
    <t>http://anenii-noi.com/index.php/primaria/primarul-anenii-noi/</t>
  </si>
  <si>
    <t>http://balti.md/</t>
  </si>
  <si>
    <t xml:space="preserve">http://balti.md/audienta-cetatenilor/ 
http://balti.md/telefonul-direct/
http://balti.md/graficul-de-audienta/
</t>
  </si>
  <si>
    <t>http://balti.md/consilieri/</t>
  </si>
  <si>
    <t xml:space="preserve">http://balti.md/sedinte/
http://balti.md/images/MUN_SOVET_ZASEDANIYA/ZASEDANIE_II/O_sozyve_3_md.pdf
</t>
  </si>
  <si>
    <t xml:space="preserve">Pe web nu sînt informații privind anul 2015. Însă există informații despre anul 2016.
http://balti.md/iv-sedinta-19-05-2016/
</t>
  </si>
  <si>
    <t xml:space="preserve">Potrivit raportului de transparență pentru anul 2015, plasat sub formă de cifre statistice pe web, în anul 2015 au fost supuse consultărilor publice doar 14 proiecte de acte.
http://balti.md/
</t>
  </si>
  <si>
    <t xml:space="preserve">Potrivit raportului de transparență pentru anul 2015, plasat sub formă de cifre statistice pe web, în anul 2015 au fost create 5 grupuri de lucru temporare.
http://balti.md/
</t>
  </si>
  <si>
    <t xml:space="preserve">Pe web nu sînt informații. Putem nota doar un Program de elaborare a proiectelor deciziilor supuse consultărilor publice în trimestrul IV an. 2015, care conține și termenii de iniţiere a consultărilor publice pe margina proiectelor de decizii 
http://balti.md/programe/
</t>
  </si>
  <si>
    <t xml:space="preserve">Nu-s informații pe web.
Potrivit raportului de transparență pentru anul 2015, plasat sub formă de cifre statistice pe web, în anul 2015 au fost recepționate 113 recomandări, dintre care 91 au fost declarate întemeiate.
http://balti.md/
</t>
  </si>
  <si>
    <t xml:space="preserve">Pe web este plasat Raportul de transparență pentru anul 2015, sub formă de cifre statistice. 
http://balti.md/
</t>
  </si>
  <si>
    <t xml:space="preserve">Pe web sînt plasate doar deciziile din anul 2016. Deciziile l găsim la rubrica „ședințe” ale consilului local, subrubrica „decizii”.
http://balti.md/iv-sedinta-19-05-2016/
Totodată, deciziile și dispozițiile APL sînt publicate și pe pagina web „Monitorul de Bălți” (cuprinde perioada anilor 2011 - 2016).
http://www.monitoruldebalti.md/md/decisions_board/
</t>
  </si>
  <si>
    <t xml:space="preserve">În rubrica „Achiziţii publice” sînt doar anunțuri din anul 2016.
http://balti.md/anunturi-2/
</t>
  </si>
  <si>
    <t xml:space="preserve">În rubrica „Achiziţii publice” sînt rezultatele achiziţiilor publice din anul 2016.
http://balti.md/raport/
</t>
  </si>
  <si>
    <t xml:space="preserve">Pe web sînt publicate deciziile consiliului local, inclusiv cele ce se referă la vînzare/locațiune/arendă a bunurilor proprietate a unităţii administrativ-teritoriale.
http://balti.md/iv-sedinta-19-05-2016/
http://www.monitoruldebalti.md/md/decisions_board/
</t>
  </si>
  <si>
    <t xml:space="preserve">http://balti.md/iv-sedinta-19-05-2016/
http://www.monitoruldebalti.md/md/decisions_board/
</t>
  </si>
  <si>
    <t xml:space="preserve">Întrucît aceste decizii sînt adoptate de consiliul local, iar deciziile consiliului se publică pe web, respectiv atribuirea terenurilor, alocarea/vînzarea de locuințe la fel sînt publicate.
http://balti.md/iv-sedinta-19-05-2016/
http://www.monitoruldebalti.md/md/decisions_board/
</t>
  </si>
  <si>
    <t xml:space="preserve">Aceste informații sînt incluse în anunţurile referitor la desfăşurarea şedinţelor publice ale consiliului local, plasate pe pagina web.
http://balti.md/sedinte/
http://balti.md/images/MUN_SOVET_ZASEDANIYA/ZASEDANIE_II/O_sozyve_3_md.pdf
</t>
  </si>
  <si>
    <t xml:space="preserve">http://www.monitoruldebalti.md/document/?doc=18837
http://www.monitoruldebalti.md/document/?doc=18973
</t>
  </si>
  <si>
    <t>http://balti.md/buget/</t>
  </si>
  <si>
    <t xml:space="preserve">http://www.monitoruldebalti.md/md/decisions_board/
http://www.monitoruldebalti.md/document/?doc=10384
http://www.monitoruldebalti.md/document/?doc=3470
</t>
  </si>
  <si>
    <t xml:space="preserve">http://www.monitoruldebalti.md/document/?doc=19542
http://www.monitoruldebalti.md/document/?doc=18488
</t>
  </si>
  <si>
    <t xml:space="preserve">Nu-s informații pe web pentru anii 2014-2015. Sînt informații doar despre concursurile din 2016.
http://balti.md/posturi-vacante/
</t>
  </si>
  <si>
    <t>http://balti.md/primarul/</t>
  </si>
  <si>
    <t xml:space="preserve">Sînt publicate unele programe municipale.
http://balti.md/programe-municipale/
</t>
  </si>
  <si>
    <t>http://primaria.br.md/ro/page/transparenta</t>
  </si>
  <si>
    <t>http://primaria.br.md/ro/page/consiliul-local/consiliul-local-214</t>
  </si>
  <si>
    <t>Nu este nici o informație pe web</t>
  </si>
  <si>
    <t>Pe web nu sînt informații</t>
  </si>
  <si>
    <t>Pe web nici un anunț, nici o informație despre organizarea consultărilor publice (nu mai vorbim de respectarea termenului de 10 zile). Nu se anunță prin nici o modalitate</t>
  </si>
  <si>
    <t>Nici o sinteză nu se întocmește și nici nu se regăseste pe web</t>
  </si>
  <si>
    <t>http://www.primariacahul.md/</t>
  </si>
  <si>
    <t>http://www.primariacahul.md/index.php/primaria-cahul/specialisti</t>
  </si>
  <si>
    <t>http://www.primariacahul.md/index.php/consiliul-orasenesc/componenta</t>
  </si>
  <si>
    <t>http://www.primariacahul.md/index.php/consiliul-orasenesc/proiecte-de-decizii</t>
  </si>
  <si>
    <t>http://www.primariacahul.md/index.php/consiliul-orasenesc/proiecte-de-decizii?start=18</t>
  </si>
  <si>
    <t xml:space="preserve">Există pe web rubrica „scrie primarului”, ce conține un formular de completare online.
http://www.primariacahul.md/index.php/2015-07-28-12-11-02
</t>
  </si>
  <si>
    <t>http://www.primariacahul.md/index.php/reguli-interne-de-organizare/550-regulile-interne-de-organizare-a-procedurilor-de-asigurare-a-transparentei-in-procesul-de-elaborare-si-adoptare-a-deciziilor-consiliului-orasenesc-cahul-elaborate-in-cadrul-proiectului-impreuna-cu-cetatenii-pentru-o-mai-buna-guvernare-a-orasului-cahul</t>
  </si>
  <si>
    <t>http://www.primariacahul.md/index.php/coordonator-proces-de-consultare-publica</t>
  </si>
  <si>
    <t>http://www.primariacahul.md/index.php/consiliul-orasenesc/decizii-aprobate</t>
  </si>
  <si>
    <t xml:space="preserve">În rubrica „achiziţii publice” există doar planul de achiziții publice în anul 2016 și componența grupului de lucru în achiziții publice.
http://www.primariacahul.md/images/uploade/plan_achizitii_2016.pdf
http://www.primariacahul.md/images/uploade/membrii-grup-achizitii.jpg
</t>
  </si>
  <si>
    <t xml:space="preserve">În rubrica „decizii aprobate” de pe web sînt publicate deciziile consiliului local, inclusiv cele ce se referă la vînzare/locațiune/arendă a bunurilor proprietate a unităţii administrativ-teritoriale.
http://www.primariacahul.md/index.php/consiliul-orasenesc/decizii-aprobate
</t>
  </si>
  <si>
    <t xml:space="preserve">În rubrica „decizii aprobate” de pe web sînt publicate deciziile consiliului local din perioada 2013 - 2016, inclusiv cele ce se referă la vînzare/locațiune/arendă a bunurilor proprietate a unităţii administrativ-teritoriale.
http://www.primariacahul.md/index.php/consiliul-orasenesc/decizii-aprobate
</t>
  </si>
  <si>
    <t xml:space="preserve">Întrucît aceste decizii sînt adoptate de consiliul local, iar deciziile consiliului se publică pe web, respectiv atribuirea terenurilor, alocarea/vînzarea de locuințe la fel sînt publicate.
http://www.primariacahul.md/index.php/consiliul-orasenesc/decizii-aprobate
</t>
  </si>
  <si>
    <t xml:space="preserve">Pe web sînt anunțuri referitor la întrunirea consiliului local în ședințe publice
http://www.primariacahul.md/index.php/consiliul-orasenesc/proiecte-de-decizii
</t>
  </si>
  <si>
    <t>http://www.primariacahul.md/images/decizii2015/1112/proiecte/1.pdf</t>
  </si>
  <si>
    <t xml:space="preserve">http://www.primariacahul.md/images/decizii2015/1112/proiecte/1.1.pdf
http://www.primariacahul.md/images/decizii2015/1112/proiecte/1.2.pdf
</t>
  </si>
  <si>
    <t xml:space="preserve">http://www.primariacahul.md/images/decizii2015/3009/1.pdf
http://www.primariacahul.md/images/pdecizii0915/1.pdf
http://www.primariacahul.md/images/pdecizii0415/1.pdf
http://www.primariacahul.md/images/pdecizii0315b/1.pdf
http://www.primariacahul.md/images/pdecizii0714/1a.pdf
http://www.primariacahul.md/images/pdecizii0714/1.pdf
</t>
  </si>
  <si>
    <t>http://www.primariacahul.md/images/decizii2016/26aprilie/aprobate/2.pdf</t>
  </si>
  <si>
    <t>http://www.primariacahul.md/images/buget2016/aprobate/3ni.pdf</t>
  </si>
  <si>
    <t>http://www.primariacahul.md/index.php/primaria-cahul/primarul-orasului</t>
  </si>
  <si>
    <t xml:space="preserve">Sînt publicate pe web unele proiecte.
http://www.primariacahul.md/index.php/informatii-publice/proiecte/executate
</t>
  </si>
  <si>
    <t>http://calarasi-primaria.md/</t>
  </si>
  <si>
    <t>http://calarasi-primaria.md/index.php?pag=aparatul&amp;l=</t>
  </si>
  <si>
    <t>http://calarasi-primaria.md/index.php?pag=page&amp;id=28&amp;l=</t>
  </si>
  <si>
    <t>http://calarasi-primaria.md/index.php?pag=sedinte&amp;yr=2015</t>
  </si>
  <si>
    <t>http://calarasi-primaria.md/index.php?pag=sedinte&amp;opa=view&amp;yr=2015&amp;id=94</t>
  </si>
  <si>
    <t>http://calarasi-primaria.md/index.php?pag=proiecte&amp;opa=view&amp;id=95&amp;start=&amp;l=</t>
  </si>
  <si>
    <t xml:space="preserve">În rubrica „decizii consiliu” de pe web nu sînt publicate deciziile consiliului local, dar procesele-verbale ale ședințelor consiliului local din 2009 pînă în 2015 în care se indică ce decizii s-au adoptat la acele ședințe.
http://calarasi-primaria.md/index.php?pag=decizii_consiliu&amp;yr=2015&amp;l=
</t>
  </si>
  <si>
    <t xml:space="preserve">În rubrica „Licitaţii și achiziţii publice” există doar planurile de achiziții publice în perioada anilor 2013 - 2016
http://calarasi-primaria.md/index.php?pag=achizitii_invitatie&amp;l=
</t>
  </si>
  <si>
    <t xml:space="preserve">În rubrica „Licitaţii și achiziţii publice” există rezultatele privind rezultatele achiziţiilor publice în anul 2015.
primaria.md/index.php?pag=achizitii_rezultat&amp;opa=view&amp;id=51&amp;start=&amp;l=
</t>
  </si>
  <si>
    <t xml:space="preserve">În rubrica „decizii consiliu” de pe web sînt publicate procesele-verbale ale ședințelor consiliului local din 2009 pînă în 2015 în care se indică ce decizii s-au adoptat la acele ședințe, 
inclusiv cele ce se referă la  vînzare/locațiune/arendă a bunurilor proprietate a unităţii administrativ-teritoriale.
http://calarasi-primaria.md/index.php?pag=decizii_consiliu&amp;yr=2015&amp;l=
</t>
  </si>
  <si>
    <t xml:space="preserve">Întrucît aceste decizii sînt adoptate de consiliul local, iar deciziile consiliului se publică pe web (referințe în procesele-verbale ale ședințelor), respectiv atribuirea terenurilor, alocarea/vînzarea de locuințe la fel sînt publicate.
http://calarasi-primaria.md/index.php?pag=decizii_consiliu&amp;yr=2015&amp;l=
</t>
  </si>
  <si>
    <t xml:space="preserve">Aceste informații sînt incluse în anunţurile referitor la desfăşurarea şedinţelor publice ale consiliului local, plasate pe pagina web.
http://calarasi-primaria.md/index.php?pag=sedinte&amp;yr=2015
</t>
  </si>
  <si>
    <t xml:space="preserve">http://calarasi-primaria.md/index.php?pag=news&amp;opa=view&amp;id=610&amp;tip=anunt&amp;start=60&amp;l=
http://calarasi-primaria.md/index.php?pag=news&amp;opa=view&amp;id=611&amp;tip=anunt&amp;start=70&amp;l=
http://calarasi-primaria.md/index.php?pag=news&amp;opa=view&amp;id=612&amp;tip=anunt&amp;start=70&amp;l=
http://calarasi-primaria.md/index.php?pag=news&amp;opa=view&amp;id=613&amp;tip=anunt&amp;start=70&amp;l=
</t>
  </si>
  <si>
    <t xml:space="preserve">Este bugetul pe anul 2016, procesul-verbal al ședinței în care s-a aprobat bugetul pentru anul 2015, plus decizia de aprobare a bugetului pe anul 2014
http://calarasi-primaria.md/index.php?pag=proiecte&amp;opa=view&amp;id=86&amp;start=&amp;l=
http://calarasi-primaria.md/files/2948_procesul-verbal_07.pdf_05_decembrie_2014.pdf
</t>
  </si>
  <si>
    <t>Nu-s informații</t>
  </si>
  <si>
    <t xml:space="preserve">Pe web sînt doar 4 anunțuri de desfășurare a concursurilor pentru ocuparea posturilor vacante în anul 2015.
http://calarasi-primaria.md/index.php?pag=news&amp;opa=view&amp;id=565&amp;tip=anunt&amp;start=80&amp;l=
http://calarasi-primaria.md/index.php?pag=news&amp;opa=view&amp;id=566&amp;tip=anunt&amp;start=80&amp;l=
http://calarasi-primaria.md/index.php?pag=news&amp;opa=view&amp;id=569&amp;tip=anunt&amp;start=100&amp;l=
http://calarasi-primaria.md/index.php?pag=news&amp;opa=view&amp;id=564&amp;tip=anunt&amp;start=100&amp;l=
</t>
  </si>
  <si>
    <t>http://calarasi-primaria.md/index.php?pag=page&amp;id=21&amp;l=</t>
  </si>
  <si>
    <t xml:space="preserve">La rubrica „declarații de venituri și proprietate” sînt informații generale despre veniturile primarului în anul 2015
http://calarasi-primaria.md/index.php?pag=page&amp;id=44&amp;l=
</t>
  </si>
  <si>
    <t>http://calarasi-primaria.md/index.php?pag=news&amp;tip=proiecte&amp;l=</t>
  </si>
  <si>
    <t>http://www.riscani.com/ro/page/transparenta</t>
  </si>
  <si>
    <t>http://www.riscani.com/ro/page/primaria-208-115-104-104/primaria-208/aparat/aparatul-primariei</t>
  </si>
  <si>
    <t>http://www.riscani.com/ro/page/consiliul-local/consiliul-local-2015-2019/consilieri-locali-si-domeniile-de-responsabilitate</t>
  </si>
  <si>
    <t xml:space="preserve">Există pe web rubrica „Depune o petiţie”, ce conține un formular de completare online.
http://www.riscani.com/ro/page/cetateni-si-business/audierea-cetatenilor/depune-o-plangere
</t>
  </si>
  <si>
    <t xml:space="preserve">La rubrica arhiva deciziilor nu sînt publicate deciziile consiliului local  
http://www.riscani.com/ro/page/consiliul-local/arhiva-deciziilor
</t>
  </si>
  <si>
    <t xml:space="preserve">În rubrica „Anunțuri achiziţii publice” nu există nici un anunț. 
http://www.riscani.com/ro/page/transparenta/informatii-de-interes-public/anunturi-de-achizitii-publice
</t>
  </si>
  <si>
    <t>http://www.riscani.com/ro/page/primaria-208-115-104-104/noutatile-primariei-384?item=audieri-publice-pe-marginea-proiectului-bugetului-orasului-riscani-pentru-anul-2016</t>
  </si>
  <si>
    <t>Nu au fost angajate</t>
  </si>
  <si>
    <t xml:space="preserve">La rubrica „declarații anuale de venituri și interese” nu există nici o informație.
http://www.riscani.com/ro/page/transparenta/informatii-de-interes-public/declaratii-anuale-de-venituri-si-interese
</t>
  </si>
  <si>
    <t xml:space="preserve">Există pe web rubrica „E-servicii”, ce conține un formular de completare online.
http://singera.md/index.php?do=feedback
</t>
  </si>
  <si>
    <t xml:space="preserve">Pe web sînt publicate doar deciziile de la 3 ședințe ale consiliului local din anul 2015 și 1 ședință a cnsiliului local din anul 2016.
http://singera.md/sedintele-consiliului.html
http://singera.md/main/147-sedinta-consiliului-din-11122015-lista-deciziilor-aprobate.html
</t>
  </si>
  <si>
    <t>Întrucît aceste decizii sînt adoptate de consiliul local, iar deciziile consiliului se publică parțial pe web, respectiv atribuirea terenurilor, alocarea/vînzarea de locuințe la fel sînt parțial publicate.</t>
  </si>
  <si>
    <t>http://singera.md/main/121-lista-persoanelor-ce-au-depus-cerere-pentru-loc-de-casa.html</t>
  </si>
  <si>
    <t>http://singera.md/regulament.html</t>
  </si>
  <si>
    <t>Pe web sînt publicate parțial deciziile consiliului local, inclusiv cele ce se referă la vînzare/locațiune/arendă a bunurilor proprietate a unităţii administrativ-teritoriale.</t>
  </si>
  <si>
    <t>http://singera.md/main/141-sedinta-consiliului-din-11122015-lista-deciziilor-aprobate.html</t>
  </si>
  <si>
    <t xml:space="preserve">Pe web sînt publicate mai multe anunțuri referitor la posturile vacante, însă nu specifică din ce an.
http://singera.md/anunt/110-post-vacant.html
http://singera.md/anunt/104-post-vacant.html
http://singera.md/main/79-functii-vacante.html
http://singera.md/anunt/51-post-vacant.html
http://singera.md/anunt/42-post-vacant.html 
</t>
  </si>
  <si>
    <t>http://singera.md/primar.html</t>
  </si>
  <si>
    <t xml:space="preserve">http://singera.md/
http://eu.singera.md/
</t>
  </si>
  <si>
    <t>http://primariasingerei.md/ro/page/transparenta</t>
  </si>
  <si>
    <t xml:space="preserve">http://primariasingerei.md/ro/page/orasul-si-oamenii/audierea-cetatenilor/orarul-audierilor
http://primariasingerei.md/ro/page/primaria/primaria-208/aparatul-primariei 
</t>
  </si>
  <si>
    <t>http://primariasingerei.md/ro/page/consiliul-local/consilieri-si-programul-de-audienta/consilierii-si-programul-de-audienta</t>
  </si>
  <si>
    <t xml:space="preserve">Există pe web rubrica „Depune o petiţie”, însă aceasta este nefuncțională.
http://primariasingerei.md/ro/page/orasul-si-oamenii/audierea-cetatenilor/depune-o-plangere
</t>
  </si>
  <si>
    <t>http://primariasingerei.md/ro/page/primaria/primaria-208/primarul/biografia-primarului</t>
  </si>
  <si>
    <t xml:space="preserve">Este rubrică unde orice cetățean poate adresa online o adresare
http://www.sipoteni.md/contacte/
</t>
  </si>
  <si>
    <t>http://www.sipoteni.md/consilieri/</t>
  </si>
  <si>
    <t xml:space="preserve">Sînt indicate zilele și orele de audiență ale primarului, viceprimarului, secretarului CL 
http://www.sipoteni.md/primar/
http://www.sipoteni.md/viceprimar/
http://www.sipoteni.md/secretar/
</t>
  </si>
  <si>
    <t>Questionnaire</t>
  </si>
  <si>
    <t xml:space="preserve">Sînt unele date despre unele proiecte ce au fost derulate în localitate.
http://www.sipoteni.md/program-de-activitate/
</t>
  </si>
  <si>
    <t xml:space="preserve">http://www.primsoroca.md/pagini-0-1-0.html 
http://www.primsoroca.md/pagini-0-3-0.html
http://www.primsoroca.md/pagini-0-29-0.html
</t>
  </si>
  <si>
    <t>http://www.primsoroca.md/pagini-0-5-0.html</t>
  </si>
  <si>
    <t xml:space="preserve">http://www.primsoroca.md/documente-7-0-0.html
http://www.primsoroca.md/stiri-0-466-0.html
http://www.primsoroca.md/stiri--428-0.html
</t>
  </si>
  <si>
    <t xml:space="preserve">http://www.primsoroca.md/documente-7-0-0.html
http://www.primsoroca.md/upload/docs/7/img00935.pdf
http://www.primsoroca.md/upload/docs/7/img06752.pdf
http://www.primsoroca.md/upload/docs/7/dispozitie%20nr.%20282%20din%2022.12.20150001.pdf
http://www.primsoroca.md/upload/docs/7/dispozi%C8%9Bie%20nr.1830001.pdf
</t>
  </si>
  <si>
    <t>http://www.primsoroca.md/proiecte-36-0-0.html</t>
  </si>
  <si>
    <t xml:space="preserve">Există pe web rubrica „Feedback”, ce conține un formular de completare online.
http://www.primsoroca.md/feedback-0-0-0.html
</t>
  </si>
  <si>
    <t xml:space="preserve">În rubrica „Decizii” de pe web sînt publicate deciziile consiliului local din 2007 pînă în 2016.
http://www.primsoroca.md/documente-5-0-0.html
În rubrica „Dispoziții” de pe web sînt publicate dispozițiile primarului din 2012 - 2016.
http://www.primsoroca.md/documente-7-0-0.html
</t>
  </si>
  <si>
    <t>https://www.youtube.com/watch?v=rmkKP9FJPqw&amp;feature=youtu.be</t>
  </si>
  <si>
    <t xml:space="preserve">Pe web sînt puține informații referitor la organizarea consultărilor publice în anul 2015.
http://www.primsoroca.md/stiri--328-0.html
http://www.primsoroca.md/stiri-0-345-0.html
</t>
  </si>
  <si>
    <t>http://www.primsoroca.md/documente-29-0-1.html</t>
  </si>
  <si>
    <t xml:space="preserve">Pe web sînt publicate deciziile consiliului local din 2007 pînă în 2016, inclusiv cele ce se referă la vînzare/locațiune/arendă a bunurilor proprietate a unităţii administrativ-teritoriale.
http://www.primsoroca.md/documente-5-0-0.html
</t>
  </si>
  <si>
    <t>http://www.primsoroca.md/documente-5-0-0.html</t>
  </si>
  <si>
    <t>http://www.primsoroca.md/documente-5-0-84.html</t>
  </si>
  <si>
    <t xml:space="preserve">Întrucît aceste decizii sînt adoptate de consiliul local, iar deciziile consiliului se publică pe web, respectiv atribuirea terenurilor, alocarea/vînzarea de locuințe la fel sînt publicate.
http://www.primsoroca.md/documente-5-0-0.html
</t>
  </si>
  <si>
    <t xml:space="preserve">Pe web sînt publicate anunțurile referitor la desfăşurarea şedinţelor consiliului local.
http://www.primsoroca.md/documente-7-0-0.html
http://www.primsoroca.md/stiri-0-466-0.html
http://www.primsoroca.md/stiri--428-0.html 
</t>
  </si>
  <si>
    <t>http://www.primsoroca.md/documente-34-0-0.html</t>
  </si>
  <si>
    <t xml:space="preserve">Pe web sînt puține informații despre concursurile organizate în anul 2015, însă sînt un șir de informații despre concursurile organizate în anul 2016.
http://www.primsoroca.md/stiri--398-0.html
http://www.primsoroca.md/stiri--416-0.html
http://www.primsoroca.md/stiri--417-0.html
http://www.primsoroca.md/stiri--422-0.html
http://www.primsoroca.md/stiri--431-0.html
http://www.primsoroca.md/stiri--446-0.html
</t>
  </si>
  <si>
    <t xml:space="preserve">Nu-s informații pe web pentru anii 2014 - 2015. În schimb sînt informații pentru anul 2016.
http://www.primsoroca.md/stiri--429-0.html
http://www.primsoroca.md/stiri--436-0.html
http://www.primsoroca.md/stiri--441-0.html
http://www.primsoroca.md/stiri--439-0.html
</t>
  </si>
  <si>
    <t xml:space="preserve">Nu-s informații pe web pentru anii 2014 - 2015. În schimb sînt informații pentru anul 2016 referitor la deciziile comisiei de selectare a candidaţilor pentru funcţia vacantă.
http://www.primsoroca.md/stiri--432-0.html
http://www.primsoroca.md/stiri--440-0.html
</t>
  </si>
  <si>
    <t xml:space="preserve">http://www.primsoroca.md/pagini-0-32-0.html </t>
  </si>
  <si>
    <t xml:space="preserve">http://www.primsoroca.md/documente-35-0-0.html
http://www.primsoroca.md/documente-5-0-0.html
http://www.primsoroca.md/stiri-0-452-0.html
</t>
  </si>
  <si>
    <t xml:space="preserve">http://www.primsoroca.md/stiri-0-0-3.html
http://www.primsoroca.md/stiri-0-348-0.html
http://www.primsoroca.md/stiri-0-0-14.html
http://www.primsoroca.md/stiri--453-0.html
http://www.primsoroca.md/stiri--451-0.html
</t>
  </si>
  <si>
    <t>http://www.primariastefanvoda.md/</t>
  </si>
  <si>
    <t xml:space="preserve">http://www.primariastefanvoda.md/index.php?
pag=aparatul&amp;opa=directie&amp;id=28&amp;l=
</t>
  </si>
  <si>
    <t>http://www.primariastefanvoda.md/index.php?pag=page&amp;id=28&amp;l=</t>
  </si>
  <si>
    <t xml:space="preserve">Există pe web rubrica „Trimite petiţie”, ce conține un formular de completare online.
http://www.primariastefanvoda.md/index.php?pag=petitie&amp;l=
</t>
  </si>
  <si>
    <t xml:space="preserve">În rubrica „Şedinţe ale comisiei” de pe web sînt publicate deciziile consiliului local din 2004 pînă în 2016.
http://www.primariastefanvoda.md/index.php?pag=sedinte&amp;opa=view&amp;yr=2016&amp;id=173
</t>
  </si>
  <si>
    <t xml:space="preserve">Nu-s informații pe web. În rubrica „Raport de transparenţă” nu este nici un raport.
http://www.primariastefanvoda.md/index.php?pag=news&amp;tip=raport_transparenta&amp;l=
</t>
  </si>
  <si>
    <t xml:space="preserve">În rubrica „Licitaţii și achiziţii publice” există doar o invitație de participare din anul 2011.
http://www.primariastefanvoda.md/index.php?pag=achizitii_invitatie&amp;l=
</t>
  </si>
  <si>
    <t>În rubrica „Licitaţii și achiziţii publice” există procese-verbale privind rezultatele achiziţiilor publice pe anul 2009 - 2010</t>
  </si>
  <si>
    <t xml:space="preserve">În rubrica „Şedinţe ale comisiei” de pe web sînt publicate deciziile consiliului local din 2004 pînă în 2016, inclusiv cele ce se referă la vînzare/locațiune/arendă a bunurilor proprietate a unităţii administrativ-teritoriale.
http://www.primariastefanvoda.md/index.php?pag=sedinte&amp;yr=2015&amp;l=
</t>
  </si>
  <si>
    <t>http://www.primariastefanvoda.md/files/7136_decizie_nr._1.27_din_03.03.2015.pdf</t>
  </si>
  <si>
    <t xml:space="preserve">Întrucît aceste decizii sînt adoptate de consiliul local, iar deciziile consiliului se publică pe web, respectiv atribuirea terenurilor, alocarea/vînzarea de locuințe la fel sînt publicate.
http://www.primariastefanvoda.md/index.php?pag=sedinte&amp;yr=2015&amp;l=
</t>
  </si>
  <si>
    <t>http://www.primariastefanvoda.md/files/3143_decizie_8.3_din_10.12.2015_aprobarea_bugetului_ora%C5%9Fului_2016.pdf</t>
  </si>
  <si>
    <t>http://www.primariastefanvoda.md/index.php?pag=sedinte&amp;yr=2015&amp;l=</t>
  </si>
  <si>
    <t>http://www.primariastefanvoda.md/index.php?pag=page&amp;id=21&amp;l=</t>
  </si>
  <si>
    <t xml:space="preserve">La rubrica „declarații de venituri și proprietate” nu există nici o informație.
http://www.primariastefanvoda.md/index.php?pag=page&amp;id=44&amp;l=
</t>
  </si>
  <si>
    <t xml:space="preserve">Sînt publicate pe web doar 2 proiecte din anul 2011 - 2012.
http://www.primariastefanvoda.md/index.php?pag=news&amp;tip=proiecte&amp;l=
</t>
  </si>
  <si>
    <t>http://www.straseni.md/ro/page/transparenta</t>
  </si>
  <si>
    <t xml:space="preserve">http://www.straseni.md/ro/page/primaria/primaria-orasului-straseni/aparatul-primariei 
http://www.straseni.md/ro/page/primaria/primaria-orasului-straseni/primarul/orele-de-audienta-a-primarului
</t>
  </si>
  <si>
    <t>http://www.straseni.md/ro/page/consiliul-local-188/sedintele-consiliului/sedinte-anterioare</t>
  </si>
  <si>
    <t>http://www.straseni.md/upload/aprobarea-bugetului-lectura-iipdf-569f75b540408.pdf</t>
  </si>
  <si>
    <t xml:space="preserve">http://www.straseni.md/ro/page/primaria/primaria-orasului-straseni/primarul/biografia-primarului
http://www.straseni.md/upload/Declaratia%20venituri%20si%20proprietati%20Casian.pdf
</t>
  </si>
  <si>
    <t>http://www.straseni.md/ro/page/transparenta/informatii-de-interes-public/declaratii-anuale-de-venituri-si-interese</t>
  </si>
  <si>
    <t>http://taraclia.md/ru/page/prozrachnosty</t>
  </si>
  <si>
    <t xml:space="preserve">http://taraclia.md/ru/page/primriya/primriya-209/apparat-primrii 
http://taraclia.md/ru/page/grazhdan-i-bizns/prim-grazhdan/zargistriruytsy-na-prim
</t>
  </si>
  <si>
    <t>http://taraclia.md/ru/page/mstny-sovt/mstny-sovt-215/mstn-sovtniki-i-sfr-otvtstvnnosti</t>
  </si>
  <si>
    <t xml:space="preserve">Pe web este doar anunțul ședinței consiliului local din iulie 2015, decembrie 2015 și aprilie 2016.
http://taraclia.md/ru/page/primriya/primriya-209/novosti-mrii?item=zasdani-gorodskogo-sovta
http://taraclia.md/ru/page/primriya/primriya-209/novosti-mrii?item=ocherednoe-zasedanie-gorodskogo-soveta
http://taraclia.md/ru/page/mstny-sovt/mstny-sovt-215/zasdaniya-sovta/povstka-dnya-slduyushtgo-zasdaniya
</t>
  </si>
  <si>
    <t xml:space="preserve">Pe web sînt publicate deciziile consiliului local din decembrie 2015 și martie 2016.
http://taraclia.md/ru/page/mstny-sovt/mstny-sovt-215/arhiv-prddushtih-rshniy?year=2016&amp;month=1
</t>
  </si>
  <si>
    <t xml:space="preserve">Întrucît aceste decizii sînt adoptate de consiliul local, iar deciziile consiliului din decembrie 2015 și martie 2016 au fost publicate pe web, respectiv atribuirea terenurilor, alocarea/vînzarea de locuințe la fel sînt publicate.
http://taraclia.md/ru/page/mstny-sovt/mstny-sovt-215/arhiv-prddushtih-rshniy?year=2016&amp;month=1
</t>
  </si>
  <si>
    <t>http://taraclia.md/ru/page/mstny-sovt/mstny-sovt-215/arhiv-prddushtih-rshniy?year=2016&amp;month=1</t>
  </si>
  <si>
    <t xml:space="preserve">Pe web sînt publicate deciziile consiliului local din decembrie 2015 și martie 2016, inclusiv cele ce se referă la vînzare/locațiune/arendă a bunurilor proprietate a unităţii administrativ-teritoriale.
http://taraclia.md/ru/page/mstny-sovt/mstny-sovt-215/arhiv-prddushtih-rshniy?year=2016&amp;month=1
</t>
  </si>
  <si>
    <t>http://taraclia.md/ru/page/prozrachnosty/mstn-gosudarstvnn-finans/mstny-byudzht-na-2016-god</t>
  </si>
  <si>
    <t xml:space="preserve">Sînt publicate doar bugetele anilor 2015 - 2016.
http://taraclia.md/ru/page/prozrachnosty/mstn-gosudarstvnn-finans/mstny-byudzht-na-2015-god
http://taraclia.md/ru/page/prozrachnosty/mstn-gosudarstvnn-finans/mstny-byudzht-na-2016-god
</t>
  </si>
  <si>
    <t xml:space="preserve">http://taraclia.md/ru/page/mstny-sovt/mstny-sovt-215/arhiv-prddushtih-rshniy
http://taraclia.md/ru/page/mstny-sovt/mstny-sovt-215/arhiv-prddushtih-rshniy?year=2015&amp;month=1
</t>
  </si>
  <si>
    <t>http://taraclia.md/ru/page/primriya/primriya-209/primar/biografiya-primara</t>
  </si>
  <si>
    <t xml:space="preserve">http://taraclia.md/ru/page/primriya/primriya-209/novosti-mrii?item=v-taraklii-otkrlsya-tsntr-informirovaniya-i-prdostavlniya-uslug
http://taraclia.md/ru/page/primriya/primriya-209/novosti-mrii?item=1609
http://taraclia.md/ru/page/primriya/primriya-209/novosti-mrii?item=ulits-taraklii-planirutsya-osvtity-do-85-k-kontsu-goda
http://taraclia.md/ru/page/primriya/primriya-209/novosti-mrii?item=apa-canal-taraclia-poluchila-v-dar-1700-konteynerov
http://taraclia.md/ru/page/primriya/primriya-209/novosti-mrii?item=v-taraklii-poyavitsya-novaya-parkovka
http://taraclia.md/ru/page/primriya/primriya-209/novosti-mrii?item=pri-podderzhke-posolystva-slovakii-bl-zamenen-glubinny-nasos
http://taraclia.md/ru/page/prozrachnosty/mstn-prokt/zavrshnn-prokt
http://taraclia.md/ru/page/prozrachnosty/mstn-prokt/tkushti-prokt
</t>
  </si>
  <si>
    <t xml:space="preserve">Există pe web rubrica „Contactați-ne”, ce conține un formular de completare online.
http://truseni.md/index.php/ro/
</t>
  </si>
  <si>
    <t>http://truseni.md/index.php/ro/spisok-sovetnikov</t>
  </si>
  <si>
    <t>http://truseni.md/index.php/ro/kontakty-i-audientsiya</t>
  </si>
  <si>
    <t xml:space="preserve">În rubrica „Decizii adoptate” de pe web sînt publicate deciziile consiliului local din 2015.
http://truseni.md/index.php/ro/prinyatye-resheniya
</t>
  </si>
  <si>
    <t xml:space="preserve">Pe web este doar 1 anunț de achiziție publică din anul 2016.
http://truseni.md/index.php/ro/novosti-tendery-konkursy
</t>
  </si>
  <si>
    <t xml:space="preserve">Aceste decizii sînt adoptate de consiliul local, fiind publicate pe web doar deciziile consiliului din 2015. </t>
  </si>
  <si>
    <t xml:space="preserve">În rubrica „Decizii adoptate” de pe web sînt publicate deciziile consiliului local din 2015, inclusiv cele ce se referă la vînzare/locațiune/arendă a bunurilor proprietate a unităţii administrativ-teritoriale.
http://truseni.md/index.php/ro/prinyatye-resheniya
</t>
  </si>
  <si>
    <t xml:space="preserve">http://truseni.md/index.php/ro/byudzhet
http://truseni.md/images/buget%202015.pdf
</t>
  </si>
  <si>
    <t xml:space="preserve">Cu excepția bugetului din 2014, pe web sînt publicate bugetele din anii 2012-2013, 2015-2016.
http://truseni.md/index.php/ro/byudzhet
</t>
  </si>
  <si>
    <t xml:space="preserve">Pe web este publicat anunțul din 2015 privind ocuparea a 3 locuri vacante și anunțul din 2014 pentru ocuparea a 2 locuri vacante..
http://truseni.md/index.php/ro/novosti-tendery-konkursy/162-20112015
http://truseni.md/index.php/ro/novosti-tendery-konkursy?start=10
</t>
  </si>
  <si>
    <t xml:space="preserve">http://truseni.md/index.php/ro/novosti-tendery-konkursy/162-20112015
http://truseni.md/index.php/ro/novosti-tendery-konkursy?start=10
</t>
  </si>
  <si>
    <t>http://truseni.md/index.php/ro/plan-razvitiya-sela</t>
  </si>
  <si>
    <t>http://ungheni.md/category/lista-membrilor/</t>
  </si>
  <si>
    <t xml:space="preserve">http://ungheni.md/category/agenda-sedinte/
http://ungheni.md/category/calendar-agenda/
http://ungheni.md/category/dispozitii/
</t>
  </si>
  <si>
    <t xml:space="preserve">Există pe web rubrica „Primar”, subrubrica „Contactează primarul” ce conține un formular de completare online. La fel, există un formular online la rubrica „Audienţă virtuală”.
http://ungheni.md/category/audienta-virtuala/
Totodată, ședințele din Primăria Ungheni pot fi urmărite life pe net.
https://www.youtube.com/user/UngheniPrimaria/live
</t>
  </si>
  <si>
    <t>http://ungheni.md/category/decizii/</t>
  </si>
  <si>
    <t xml:space="preserve">În rubrica „Licitaţii”, subrubrica „Concursuri și oferte” există anunțuri pentru anii 2010 - 2014, însă nu există pentru 2015 - 2016.
http://ungheni.md/category/concursuri-oferte/
</t>
  </si>
  <si>
    <t xml:space="preserve">Întrucît aceste decizii sînt adoptate de consiliul local, iar deciziile consiliului se publică pe web, respectiv atribuirea terenurilor, alocarea/vînzarea de locuințe la fel sînt publicate.
http://ungheni.md/category/decizii/
</t>
  </si>
  <si>
    <t xml:space="preserve">Aceste informații sînt incluse în anunţurile referitor la desfăşurarea şedinţelor publice ale consiliului local, plasate pe pagina web.
http://ungheni.md/category/agenda-sedinte/
http://ungheni.md/category/calendar-agenda/
http://ungheni.md/category/dispozitii/
</t>
  </si>
  <si>
    <t xml:space="preserve">În rubrica „Acte normative”, subrubrica „decizii” de pe web sînt publicate deciziile consiliului local, inclusiv cele ce se referă la vînzare/locațiune/arendă a bunurilor proprietate a unităţii administrativ-teritoriale.
http://ungheni.md/category/decizii/
Totodată, la rubrica „licitații” sînt publicate anunțurile privind desfășurarea licitațiilor proprietății publice.
http://ungheni.md/category/licitatii/
</t>
  </si>
  <si>
    <t xml:space="preserve">În rubrica „Acte normative”, subrubrica „decizii” de pe web sînt publicate deciziile consiliului local, inclusiv cele ce se referă la vînzare/locațiune/arendă a bunurilor proprietate a unităţii administrativ-teritoriale.
http://ungheni.md/category/decizii/
Totodată, la rubrica „licitații” sînt publicate anunțurile privind desfășurarea licitațiilor proprietății publice.
</t>
  </si>
  <si>
    <t>http://ungheni.md/category/decizii/page/4</t>
  </si>
  <si>
    <t xml:space="preserve">E publicată doar decizia consiliului local prin care s-a luat act de informaţia cu privire la execuţia bugetului or. Ungheni, fără a publica însăși informația.
http://ungheni.md/category/decizii/
</t>
  </si>
  <si>
    <t xml:space="preserve">http://ungheni.md/page/16/
http://ungheni.md/page/20/
http://ungheni.md/page/34/
http://ungheni.md/page/37/
</t>
  </si>
  <si>
    <t xml:space="preserve">Pe web sînt rapoarte de activitate din anul 2013 ale Întreprinderilor Municipale: Î.M. „Apă-Canal”, Î.M. „Servicii Comunale Ungheni”, S.A. „Comgaz-Plus”.
http://ungheni.md/category/i-m-apa-canal/rapoarte-de-activitate-apa-canal/
</t>
  </si>
  <si>
    <t>http://ungheni.md/category/sisteme-de-siguranta-si-informare-in-traficul-rutier</t>
  </si>
  <si>
    <t>http://ungheni.md/category/primar-alexandru-ambros/</t>
  </si>
  <si>
    <t xml:space="preserve">http://www.vulcanestimd.com/#!blank-9/e4do7 </t>
  </si>
  <si>
    <t>http://www.vulcanestimd.com/#!blank-2/mkc5c</t>
  </si>
  <si>
    <t xml:space="preserve">În rubrica „Deciziile consiliului” de pe web sînt publicate doar deciziile consiliului local din august 2015.
http://www.vulcanestimd.com/#!blank-19/pqdw9 Totodată în rubrica „Procese-verbale ale ședințelor consiliului local” sînt publicate procese-verbale ale ședințelor din anii 2015 - 2016, care prevăd și deciziie luate de consiliul local.
http://www.vulcanestimd.com/#!blank-18/hau8l
</t>
  </si>
  <si>
    <t xml:space="preserve">Pe web sînt publicate procesele-verbale ale ședințelor din anii 2015 - 2016, care prevăd și deciziile luate de consiliul local.
http://www.vulcanestimd.com/#!blank-18/hau8l
</t>
  </si>
  <si>
    <t xml:space="preserve">Pe web sînt publicate procesele-verbale ale ședințelor din anii 2015 - 2016, care prevăd și deciziile luate de consiliul local referitor la vînzarea/locațiunea/arenda bunurilor proprietate a unităţii administrativ-teritoriale.
http://www.vulcanestimd.com/#!blank-18/hau8l
</t>
  </si>
  <si>
    <t>http://www.vulcanestimd.com/#!blank-18/hau8l</t>
  </si>
  <si>
    <t>http://www.vulcanestimd.com/#!blank-8/j2epc</t>
  </si>
  <si>
    <t xml:space="preserve">http://www.primaria.causeni.org/administratia-publica/aparatul-primariei/ </t>
  </si>
  <si>
    <t>http://www.primaria.causeni.org/administratia-publica/consiliul-orasanesc/</t>
  </si>
  <si>
    <t xml:space="preserve">http://www.primaria.causeni.org/administratia-publica/consiliul-orasanesc/604-edina-extraordinar-a-consiliului-orenesc-cueni.html
http://www.primaria.causeni.org/599-edina-extraordinar-a-conciliului-orenesc-cueni.html
http://www.primaria.causeni.org/noutati/595-convocarea-edinei-consiliului-orenesc.html
http://www.primaria.causeni.org/noutati/591-edina-extraordinar-a-consiliului.html
</t>
  </si>
  <si>
    <t xml:space="preserve">Există pe web rubrica „Scrie-i Primarului”, ce conține un formular de completare online.
http://www.primaria.causeni.org/index.php?do=feedback
</t>
  </si>
  <si>
    <t>http://www.primaria.causeni.org/relatii-cu-pubicul/decizii/</t>
  </si>
  <si>
    <t>Aceste informații sînt incluse în anunţurile referitor la desfăşurarea şedinţelor publice ale consiliului local, plasate pe pagina web.</t>
  </si>
  <si>
    <t>http://www.primaria.causeni.org/relatii-cu-publicul/decizii/601-decizii-aprobate.html</t>
  </si>
  <si>
    <t xml:space="preserve">http://www.primaria.causeni.org/noutati/635-bugetul-oraului-cueni-pentru-anul-2016.html
http://www.primaria.causeni.org/relatii-cu-publicul/decizii/589-bugetul-oraului-cueni-pentru-anul-2015.html
http://www.primaria.causeni.org/relatii-cu-publicul/decizii/532-bugetul-oraului-cueni-pentru-anul-2014.html
</t>
  </si>
  <si>
    <t>http://www.primaria.causeni.org/noutati/635-bugetul-oraului-cueni-pentru-anul-2016.html</t>
  </si>
  <si>
    <t>http://www.primaria.causeni.org/noutati/629-proiectul-bugetului-pentru-anul-2016.html</t>
  </si>
  <si>
    <t xml:space="preserve">http://www.primaria.causeni.org/627-concurs-pentru-ocuparea-funcieiilor-vacante.html
http://www.primaria.causeni.org/informatie-utila/posturi-vacante/618-concurs-privind-ocuparea-funciei-vacante.html
http://www.primaria.causeni.org/informatie-utila/posturi-vacante/610-concurs-pentru-ocuparea-funciei-vacante.html
http://www.primaria.causeni.org/noutati/588-concurs-pentru-ocuparea-funciei-publice-vacante.html
</t>
  </si>
  <si>
    <t>http://www.primaria.causeni.org/administratia-publica/primar/</t>
  </si>
  <si>
    <t xml:space="preserve">http://primariacodru.md/contacte-2/
http://primariacodru.md/informatii-publice/taxe-impozite-locale/
http://primariacodru.md/asistenta-sociala-si-protectia-dreptului-copilului/
http://primariacodru.md/orele-de-audienta-a-fractiunilor-consiliului/
</t>
  </si>
  <si>
    <t>http://primariacodru.md/componenta-consiliului-or-codru/</t>
  </si>
  <si>
    <t xml:space="preserve">http://primariacodru.md/ordinea-de-zi-a-sedintei-din-25-02-2016-2/
http://primariacodru.md/ordinea-de-zi-a-sedintei-din-25-02-2016/
</t>
  </si>
  <si>
    <t>Quesionnaire</t>
  </si>
  <si>
    <t xml:space="preserve">http://primariacodru.md/intentii-2016/
http://primariacodru.md/cererea-ofertelor-de-preturi-din-data-de-11-03-2015-ora-11-00/
http://primariacodru.md/licitatie-publica-din-data-de-21-03-2015-ora-10-00/
http://primariacodru.md/licitatie-publica-nr-29416-din-data-de-16-mai-2016-ora-10-00/
</t>
  </si>
  <si>
    <t xml:space="preserve">http://primariacodru.md/primaria-or-codru-anunta-post-vacant-de-spacialist-in-probleme-de-recrutare-si-mobilizare/
http://primariacodru.md/primaria-or-codru-angajeaza-spacialist-in-reglemenrarea-relatiilor-funciare-pe-termen-determinat/
</t>
  </si>
  <si>
    <t>http://primariacodru.md/primaria/primar/</t>
  </si>
  <si>
    <t>http://primariacodru.md/asistenta-sociala-si-protectia-dreptului-copilului/</t>
  </si>
  <si>
    <t>http://copceac.md/index/selskij_sovet/0-38</t>
  </si>
  <si>
    <t xml:space="preserve">http://copceac.md/news/2016-04
http://copceac.md/news/ocherednoj_sozyv_mestnogo_soveta_s_kopchak/2016-04-27-571
http://copceac.md/news/zasedanie_mestnogo_soveta_ot_10_nojabrja_2015/2015-11-11-486
http://copceac.md/news/zasedanie_selskogo_soveta_sela_kopchak_ot_17_dekabrja_2015g/2015-12-20-503
http://copceac.md/news/ocherednoj_sozyv_mestnogo_soveta_s_kopchak/2016-04-27-571
</t>
  </si>
  <si>
    <t xml:space="preserve">http://copceac.md/news/zasedanie_mestnogo_soveta_s_kopchak_ot_28_04_16/2016-05-05-575
http://copceac.md/news/zasedanie_selskogo_soveta_ot_18_03_2016_g/2016-03-20-548
http://copceac.md/news/vneocherednoe_zasedanie_selskogo_soveta_ot_28_12_15_o_zemle_dlja_kvot_bjudzhetnikam/2016-01-01-510
</t>
  </si>
  <si>
    <t>http://copceac.md/news/vneocherednoe_zasedanie_selskogo_soveta_ot_28_12_15_o_zemle_dlja_kvot_bjudzhetnikam/2016-01-01-510</t>
  </si>
  <si>
    <t>http://copceac.md/news/otchet_primehrii_ob_ispolnenii_bjudzheta_za_devjat_mesjacev_v_2015gpo_sobstvennym_dokhodam/2015-10-25-472</t>
  </si>
  <si>
    <t>http://copceac.md/news/objavlen_konkurs_na_dolzhnost_direktora_detskogo_doshkolnogo_uchrezhdenija/2015-12-11-499</t>
  </si>
  <si>
    <t>http://copceac.md/index/primar_s_kopchak/0-28</t>
  </si>
  <si>
    <t xml:space="preserve">http://copceac.md/news/vodoprovod_po_ulice_pavlova_na_stadii_zavershenija/2015-10-25-469
http://copceac.md/news/nachalas_zakladka_fundamenta_administrativnogo_korpusa_detskogo_sada_4/2015-10-16-463
http://copceac.md/news/socialnyj_centr_umut_v_sele_kopchak_skoro_nachnet_svoju_rabotu/2015-10-08-460
http://copceac.md/news/kapitalnyj_remont_bassejna_v_ozdorovitelnom_lagere_sokol_sela_kopchak/2015-09-24-446
http://copceac.md/news/remont_zala_brakosochetanija_v_dome_kultury_sela_kopchak/2015-09-24-443
http://copceac.md/news/vyigran_grant_na_rekonstrukciju_vodoprovoda/2015-09-15-439
</t>
  </si>
  <si>
    <t xml:space="preserve">http://costesti.md/2016/05/10/consiliul-local-costesti-se-intruneste-in-sedinta-ordinara/
http://costesti.md/2016/03/02/se-anunta-sedinta-ordinara-a-consiliului-local-costesti/
http://costesti.md/2016/02/17/se-anunta-sedinta-extraordinara-a-consiliului-local-costesti/
http://costesti.md/2015/12/18/consiliul-local-al-satului-costesti-se-convoaca-in-data-de-24-decembrie-2015/
http://costesti.md/2015/10/26/marti-27-octombrie-se-convoaca-sedinta-extraordinara-al-consiliului-satesc-costesti/
http://costesti.md/2015/10/14/consiliul-local-al-satului-costesti-se-convoaca-in-sedinta-ordinara/
</t>
  </si>
  <si>
    <t>http://costesti.md/consiliul-local/</t>
  </si>
  <si>
    <t xml:space="preserve">http://costesti.md/2016/02/19/sedinta-extraordinara-a-consiliului-local-din-18-februatie-video/
http://costesti.md/2016/01/04/sedinta-consiliului-local-din-24-decembrie-2015-video/
http://costesti.md/2015/10/27/sedinta-extraordinara-a-consiliului-local-costesti-din-27-10-2015-video/
</t>
  </si>
  <si>
    <t xml:space="preserve">Pe web sînt publicate deciziile consiliului local din octombrie 2015 pînă în iunie 2016.
http://costesti.md/deciziile-consiliului/
</t>
  </si>
  <si>
    <t xml:space="preserve">Pe web sînt publicate deciziile consiliului local, inclusiv cele ce se referă la vînzare/locațiune/arendă a bunurilor proprietate a unităţii administrativ-teritoriale.
http://costesti.md/deciziile-consiliului/
</t>
  </si>
  <si>
    <t xml:space="preserve">Arhiva deciziilor consiliului local cuprinde perioada octombrie 2015 - iunie 2016
http://costesti.md/deciziile-consiliului/ 
</t>
  </si>
  <si>
    <t xml:space="preserve">Întrucît aceste decizii sînt adoptate de consiliul local, iar deciziile consiliului se publică pe web, respectiv atribuirea terenurilor, alocarea/vînzarea de locuințe la fel sînt publicate.
http://costesti.md/deciziile-consiliului/
</t>
  </si>
  <si>
    <t xml:space="preserve">Pe web este decizia consiliului local de aprobare a bugetului pe anul 2016, însă aceasta nu include anexele.
http://costesti.md/wp-content/uploads/2016/03/DECIZIE-06-05.pdf
</t>
  </si>
  <si>
    <t xml:space="preserve">E disponibilă doar decizia consiliului local, fără textul raportului
http://costesti.md/wp-content/uploads/2016/03/DECIZIE-06-13.pdf
</t>
  </si>
  <si>
    <t>http://costesti.md/category/fara-categorie/anunturi-fara-categorie/</t>
  </si>
  <si>
    <t xml:space="preserve">Are rubrica ședințele consiliului
http://www.primariacricova.md/ro/sedinte.html Are rubrica deciziile consiliului
http://www.primariacricova.md/ro/deciziile-consiliului.html
</t>
  </si>
  <si>
    <t>http://www.primariacricova.md/ro/contacte.html</t>
  </si>
  <si>
    <t>http://www.primariacricova.md/ro/componenta-consiliului.html</t>
  </si>
  <si>
    <t xml:space="preserve">Pe web sînt plasate unele dispoziții ale primarului cu privire la convocarea şedinţelor ordinare, fie extraordinare a Consiliului local (3 ședințe în 2015 și 2 ședințe în anul 2016). Dispoziția respectivă potrivit legii se emite și aduce la cunoștință cu cel puţin 3 zile lucrătoare înainte de data desfăşurării şedinţei
http://www.primariacricova.md/news/-edin-a-ordinar--a-consiliului-or---nesc-cricova-.html
http://www.primariacricova.md/news/convocare.html
http://www.primariacricova.md/news/d-i-s-p-o-z-i---i-e--nr--03-5--35.html
http://www.primariacricova.md/news/d-i-s-p-o-z-i---i-e--nr--03-5--12-din_03_februarie--2016.html
http://www.primariacricova.md/ro/sedinte.html
</t>
  </si>
  <si>
    <t>http://www.primariacricova.md/news/d-i-s-p-o-z-i---i-e--nr--03-5--35.html</t>
  </si>
  <si>
    <t>Sînt publicate doar unele decizii http://www.primariacricova.md/ro/deciziile-consiliului.html</t>
  </si>
  <si>
    <t>Întrucît aceste ședințe fac parte din categoria ședințelor ordinare sau extraordinare ale consiliului local, informații despre următoarea întrunire în ședință este plasată pe web</t>
  </si>
  <si>
    <t>http://www.primariacricova.md/ro/deciziile-consiliului.html</t>
  </si>
  <si>
    <t xml:space="preserve">http://www.primariacricova.md/ro/buget-local.html
http://www.primariacricova.md/ro/deciziile-consiliului.html
</t>
  </si>
  <si>
    <t>http://www.primariacricova.md/ro/buget-local.html</t>
  </si>
  <si>
    <t>Au fost facute publice doar 2 funcții vacante în 2015-2016. Acestea conțineau o descriere a funcției și cerinţele de calificare faţă de candidaţii.</t>
  </si>
  <si>
    <t xml:space="preserve">Este indicat doar 1 anunț pentru ocuparea postului de perceptor fiscal în anul 2015, plus mai există un anunț în 2016 pentru ocuparea funcţiei vacante de Director al Grădiniţei de copii nr. 33 din or. Cricova.
http://www.primariacricova.md/ro/posturi-vacante.html
</t>
  </si>
  <si>
    <t>Există informații generale despre primar, care din anul 1987 şi pînă azi este primarul or. Cricova.</t>
  </si>
  <si>
    <t xml:space="preserve">Există pe web rubrica „Depune o petiție”, ce conține un formular de completare online.
http://www.primariacriuleni.md/ro/page/cetateni-si-business/audierea-cetatenilor/depune-o-plangere
</t>
  </si>
  <si>
    <t>http://www.primariacriuleni.md/upload/actelocale/47%2006%20iul.jpg</t>
  </si>
  <si>
    <t>http://www.primariacriuleni.md/ro/page/consiliul-local/consiliul-local-214/arhiva-deciziilor-dispoztiilor?year=2015&amp;month=1</t>
  </si>
  <si>
    <t>http://www.primariacriuleni.md/ro/page/consiliul-local/consiliul-local-214/consilieri-locali-si-domeniile-de-responsabilitate</t>
  </si>
  <si>
    <t xml:space="preserve">http://www.primariacriuleni.md/ro/page/primaria/primaria-208/aparatul-primariei 
Rubrica „orarul audierilor” nu este funcțională.
http://www.primariacriuleni.md/ro/page/cetateni-si-business/audierea-cetatenilor/orarul-audierilor
</t>
  </si>
  <si>
    <t>http://www.primariacriuleni.md/ro/page/transparenta#hm</t>
  </si>
  <si>
    <t>Nu-s informatii pe web</t>
  </si>
  <si>
    <t>http://www.primariacriuleni.md/ro/page/consiliul-local/consiliul-local-214/arhiva-deciziilor-dispoztiilor</t>
  </si>
  <si>
    <t xml:space="preserve">Aceste informații sînt incluse în anunţurile referitor la desfăşurarea şedinţelor publice ale consiliului local, plasate pe pagina web.
http://www.primariacriuleni.md/ro/page/consiliul-local/consiliul-local-214/arhiva-deciziilor-dispoztiilor?year=2015&amp;month=1
</t>
  </si>
  <si>
    <t xml:space="preserve">Întrucît aceste decizii sînt adoptate de consiliul local, iar deciziile consiliului se publică pe web, respectiv atribuirea terenurilor, alocarea/vînzarea de locuințe la fel sînt publicate.
http://www.primariacriuleni.md/ro/page/consiliul-local/consiliul-local-214/arhiva-deciziilor-dispoztiilor
</t>
  </si>
  <si>
    <t xml:space="preserve">În rubrica „Arhiva deciziilor/dispozițiilor” de pe web sînt publicate deciziile consiliului local, inclusiv cele ce se referă la vînzare/locațiune/arendă a bunurilor proprietate a unităţii administrativ-teritoriale.
http://www.primariacriuleni.md/ro/page/consiliul-local/consiliul-local-214/arhiva-deciziilor-dispoztiilor
</t>
  </si>
  <si>
    <t>http://www.primariacriuleni.md/upload/actelocale/1jpg-5672b1a797d30.jpg</t>
  </si>
  <si>
    <t xml:space="preserve">http://www.primariacriuleni.md/ro/page/primaria/primaria-208/primarul/biografia-primarului
La rubrica „declarații anuale de venituri și interese” nu există nici o informație.
http://www.primariacriuleni.md/ro/page/transparenta/informatii-de-interes-public/declaratii-anuale-de-venituri-si-interese
</t>
  </si>
  <si>
    <t>Nu este pagină web</t>
  </si>
  <si>
    <t xml:space="preserve">Există pe web un formular de completare online pentru adresarea unei petiții Primarului.
http://www.donduseni.org/index.php/ro/2012-01-08-14-29-29/2012-01-08-14-35-36
</t>
  </si>
  <si>
    <t>http://www.donduseni.org/index.php/ro/2012-01-08-14-29-29/2012-01-08-14-31-02</t>
  </si>
  <si>
    <t>http://www.donduseni.org/index.php/ro/2012-01-08-14-29-29/2012-01-08-14-35-36</t>
  </si>
  <si>
    <t xml:space="preserve">Pe web sînt plasate bugetele pe anii 2014 și 2015.
http://www.donduseni.org/index.php/ro/2012-01-08-14-17-12/2012-01-08-14-19-06
</t>
  </si>
  <si>
    <t xml:space="preserve">Există pe web rubrica „Scrie-i primarului”, ce conține un formular de completare online.
http://www.primariadrochia.md/index.php?pag=petitie&amp;l=
</t>
  </si>
  <si>
    <t>http://www.primariadrochia.md/index.php?pag=sedinte&amp;yr=2015&amp;l=</t>
  </si>
  <si>
    <t>http://www.primariadrochia.md/index.php?pag=news&amp;opa=view&amp;id=418&amp;tip=anunt&amp;start=10&amp;l=</t>
  </si>
  <si>
    <t xml:space="preserve">http://www.primariadrochia.md/index.php?pag=sedinte&amp;yr=2015&amp;l=
http://www.primariadrochia.md/index.php?pag=news&amp;opa=view&amp;id=418&amp;tip=anunt&amp;start=10&amp;l=
</t>
  </si>
  <si>
    <t>http://www.primariadrochia.md/index.php?pag=page&amp;id=28&amp;l=</t>
  </si>
  <si>
    <t xml:space="preserve">http://www.primariadrochia.md/index.php?pag=aparatul&amp;l= </t>
  </si>
  <si>
    <t>http://www.primariadrochia.md/index.php?&amp;l=</t>
  </si>
  <si>
    <t>http://www.primariadrochia.md/index.php?pag=decizii_consiliu&amp;yr=2015&amp;l=</t>
  </si>
  <si>
    <t xml:space="preserve">http://www.primariadrochia.md/index.php?pag=news&amp;opa=view&amp;id=348&amp;tip=raport_transparenta&amp;start=&amp;l=
http://www.primariadrochia.md/index.php?pag=news&amp;opa=view&amp;id=349&amp;tip=raport_transparenta&amp;start=&amp;l=
</t>
  </si>
  <si>
    <t xml:space="preserve">Aceste informații sînt incluse în anunţurile referitor la desfăşurarea şedinţelor publice ale consiliului local, plasate pe pagina web.
http://www.primariadrochia.md/index.php?pag=sedinte&amp;yr=2015&amp;l=
http://www.primariadrochia.md/index.php?pag=news&amp;opa=view&amp;id=418&amp;tip=anunt&amp;start=10&amp;l=
</t>
  </si>
  <si>
    <t xml:space="preserve">Întrucît aceste decizii sînt adoptate de consiliul local, iar deciziile consiliului se publică pe web, respectiv atribuirea terenurilor, alocarea/vînzarea de locuințe la fel sînt publicate.
http://www.primariadrochia.md/index.php?pag=decizii_consiliu&amp;yr=2015&amp;l=
</t>
  </si>
  <si>
    <t xml:space="preserve">Pe web sînt publicate deciziile consiliului local din, inclusiv cele ce se referă la vînzare/locațiune/arendă a bunurilor proprietate a unităţii administrativ-teritoriale.
http://www.primariadrochia.md/index.php?pag=decizii_consiliu&amp;yr=2015&amp;l=
</t>
  </si>
  <si>
    <t xml:space="preserve">Pe web sînt publicate deciziile consiliului local doar din anul 2015, inclusiv cele ce se referă la vînzare/locațiune/arendă a bunurilor proprietate a unităţii administrativ-teritoriale.
http://www.primariadrochia.md/index.php?pag=decizii_consiliu&amp;yr=2015&amp;l=
</t>
  </si>
  <si>
    <t xml:space="preserve">Sînt publicate bugetele pentru anii 2015 și 2016.
http://www.primariadrochia.md/index.php?pag=news&amp;opa=view&amp;id=436&amp;tip=ut_mij_fin&amp;start=&amp;l=
</t>
  </si>
  <si>
    <t>http://www.primariadrochia.md/index.php?pag=news&amp;opa=view&amp;id=436&amp;tip=ut_mij_fin&amp;start=&amp;l=</t>
  </si>
  <si>
    <t xml:space="preserve">Nu au fost angajări </t>
  </si>
  <si>
    <t>http://www.primariadrochia.md/index.php?pag=page&amp;id=21&amp;l=</t>
  </si>
  <si>
    <t xml:space="preserve">La rubrica „declarații de avere” nu există nici o informație.
http://www.primariadrochia.md/index.php?pag=page&amp;id=44&amp;l=
</t>
  </si>
  <si>
    <t>http://www.primariadrochia.md/index.php?pag=news&amp;tip=proiecte&amp;l=</t>
  </si>
  <si>
    <t xml:space="preserve">Există pe web rubrica „scrie primarului”, ce conține un formular de completare online.
http://primariaedinet.md/?page_id=296
</t>
  </si>
  <si>
    <t>http://primariaedinet.md/?cat=47</t>
  </si>
  <si>
    <t>http://primariaedinet.md/?page_id=57</t>
  </si>
  <si>
    <t xml:space="preserve">http://primariaedinet.md/?page_id=140 </t>
  </si>
  <si>
    <t>http://primariaedinet.md/?page_id=3540</t>
  </si>
  <si>
    <t xml:space="preserve">Pe web sînt cîteva anunțuri din anul 2011 - 2014.
http://primariaedinet.md/?cat=22
</t>
  </si>
  <si>
    <t xml:space="preserve">Anunţul referitor la desfăşurarea şedinţei publice este plasat pe pagina web
http://primariaedinet.md/?cat=47
</t>
  </si>
  <si>
    <t xml:space="preserve">Întrucît aceste decizii sînt adoptate de consiliul local, iar deciziile consiliului parțial se publică pe web, respectiv atribuirea terenurilor, alocarea/vînzarea de locuințe la fel sînt parțial publicate.
http://primariaedinet.md/?page_id=3540
</t>
  </si>
  <si>
    <t xml:space="preserve">Aceste subiecte sînt examinate prin deciziile consiliului local. Pe pagina web sînt deciziile consiliului din octombrie și noiembrie 2015.
http://primariaedinet.md/?page_id=3540
</t>
  </si>
  <si>
    <t xml:space="preserve">Doar cifrele de bază ale bugetului din 2014.
http://primariaedinet.md/?cat=55
</t>
  </si>
  <si>
    <t xml:space="preserve">Pe web, la rubrica “noutăți” sînt anunțate concursuri pentru ocuparea funcției de secretar al consiliului local (2015), specialist în cadrul Primăriei (2015), angajat în proiectul „Nexus”, specialist în probleme pentru tineret și sport în cadrul primăriei (2016)
http://primariaedinet.md/?p=3570
http://primariaedinet.md/?p=3665
http://primariaedinet.md/?p=3191
http://primariaedinet.md/?p=3672
</t>
  </si>
  <si>
    <t xml:space="preserve">http://primariaedinet.md/?p=3570
http://primariaedinet.md/?p=3665
http://primariaedinet.md/?p=3191
</t>
  </si>
  <si>
    <t>http://primariaedinet.md/?page_id=125</t>
  </si>
  <si>
    <t xml:space="preserve">Pe web sînt informații referitor la unele programe și servicii sociale din localitate.
http://primariaedinet.md/?p=3155
http://primariaedinet.md/?p=3197
</t>
  </si>
  <si>
    <t xml:space="preserve">Sînt publicate pe web unele programe și proiecte din localitate.
http://primariaedinet.md/?p=1098
http://primariaedinet.md/?p=1812
http://primariaedinet.md/?p=1935
http://primariaedinet.md/?p=3300
http://primariaedinet.md/?p=3652
http://primariaedinet.md/?p=3445
http://primariaedinet.md/?p=3439
</t>
  </si>
  <si>
    <t>https://drive.google.com/folderview?id=0B8tcouSfQ_3VTVhlSzRPdU50a1k&amp;usp=sharing&amp;tid=0B8tcouSfQ_3VbUZDbkhqdXdiOUU</t>
  </si>
  <si>
    <t>http://falesti.md/index.php/proiecte-de-decizii</t>
  </si>
  <si>
    <t xml:space="preserve">Pe web sînt anunțurile doar pentru ședințele din 2016.
http://falesti.md/index.php/proiecte-de-decizii
</t>
  </si>
  <si>
    <t>http://falesti.md/index.php/consilieri</t>
  </si>
  <si>
    <t xml:space="preserve">http://falesti.md/index.php/primar 
http://falesti.md/index.php/viceprimar
http://falesti.md/index.php/aparatul-primariei
http://falesti.md/index.php/contacte
</t>
  </si>
  <si>
    <t>http://falesti.md/</t>
  </si>
  <si>
    <t xml:space="preserve">http://falesti.md/index.php/deciziile-consiliului-local
https://drive.google.com/folderview?id=0B8tcouSfQ_3VbUZDbkhqdXdiOUU&amp;usp=sharing
</t>
  </si>
  <si>
    <t xml:space="preserve">Aceste informații sînt incluse în anunţurile referitor la desfăşurarea şedinţelor publice ale consiliului local, plasate pe pagina web (doar anul 2016).
http://falesti.md/index.php/proiecte-de-decizii
</t>
  </si>
  <si>
    <t xml:space="preserve">Întrucît aceste decizii sînt adoptate de consiliul local, iar deciziile consiliului se publică pe web, respectiv atribuirea terenurilor, alocarea/vînzarea de locuințe la fel sînt publicate.
https://drive.google.com/folderview?id=0B8tcouSfQ_3VTVhlSzRPdU50a1k&amp;usp=sharing&amp;tid=0B8tcouSfQ_3VbUZDbkhqdXdiOUU
http://falesti.md/index.php/deciziile-consiliului-local
</t>
  </si>
  <si>
    <t>http://falesti.md/index.php/regulamentul</t>
  </si>
  <si>
    <t xml:space="preserve">Pe web sînt publicate deciziile consiliului local din 2006 pînă în 2016, inclusiv cele ce se referă la vînzare/locațiune/arendă a bunurilor proprietate a unităţii administrativ-teritoriale.
https://drive.google.com/folderview?id=0B8tcouSfQ_3VbUZDbkhqdXdiOUU&amp;usp=sharing
</t>
  </si>
  <si>
    <t>https://drive.google.com/folderview?id=0B8tcouSfQ_3VdWVSX2NCUzh2UUE&amp;usp=sharing&amp;tid=0B8tcouSfQ_3VbUZDbkhqdXdiOUU</t>
  </si>
  <si>
    <t xml:space="preserve">http://falesti.md/index.php/finante-publice-locale
https://drive.google.com/folderview?id=0B8tcouSfQ_3VbUZDbkhqdXdiOUU&amp;usp=sharing
</t>
  </si>
  <si>
    <t xml:space="preserve">http://falesti.md/index.php/finante-publice-locale
https://drive.google.com/folderview?id=0B8tcouSfQ_3VdWVSX2NCUzh2UUE&amp;usp=sharing&amp;tid=0B8tcouSfQ_3VbUZDbkhqdXdiOUU
</t>
  </si>
  <si>
    <t>https://drive.google.com/folderview?id=0B8tcouSfQ_3VQmhBVXB3aUpvaGc&amp;usp=sharing&amp;tid=0B8tcouSfQ_3VbUZDbkhqdXdiOUU</t>
  </si>
  <si>
    <t xml:space="preserve">http://www.orasul-hincesti.md/index.php?option=com_content&amp;view=article&amp;id=103:aparatul-primariei&amp;catid=3:organigrama&amp;Itemid=136 </t>
  </si>
  <si>
    <t>http://www.orasul-hincesti.md/index.php?option=com_content&amp;view=article&amp;id=110&amp;Itemid=147</t>
  </si>
  <si>
    <t xml:space="preserve">Există pe web rubrica „Scrisoare primarului”, ce conține un formular de completare online.
http://ialoveni.md/write-to-mayor/
</t>
  </si>
  <si>
    <t>http://ialoveni.md/lista-consilierilor/</t>
  </si>
  <si>
    <t xml:space="preserve">http://ialoveni.md/primar/ 
http://ialoveni.md/phone-numbers/
</t>
  </si>
  <si>
    <t>http://ialoveni.md/transparenta-decizionala/</t>
  </si>
  <si>
    <t xml:space="preserve">În rubrica „Decizii ale consiliului” de pe web nu este publicată nici o decizie a consiliului local.
http://ialoveni.md/decizii-ale-consiliului/
</t>
  </si>
  <si>
    <t>http://ialoveni.md/bugetul-local-2016/</t>
  </si>
  <si>
    <t>http://ialoveni.md/primaria-orasului-ialoveni-solicita-repetat-cetatenilor-localitatii-sa-se-expuna-asupra-proiectului-bugetului-orasului-ialoveni-pentru-anul-2016/</t>
  </si>
  <si>
    <t>http://ialoveni.md/primar/</t>
  </si>
  <si>
    <t xml:space="preserve">http://ialoveni.md/anul-2016-orasul-ialoveni-capitala-nationala-a-tinerilor/
http://ialoveni.md/m-i-d-l/
http://ialoveni.md/proiectul-consiliului-europei/
http://ialoveni.md/proiectul-sedl/
http://ialoveni.md/reabilitarea-drumurilor/
http://ialoveni.md/eficienta-energetica-a-institutiilor-prescolare/
http://ialoveni.md/iluminatul-public-stradal/
http://ialoveni.md/extinderea-rutei-de-troleibuz-chisinau-ialoveni/
http://ialoveni.md/terenuri-sport-si-pentru-copii/
</t>
  </si>
  <si>
    <t>http://primarialeova.md/contacte/</t>
  </si>
  <si>
    <t>http://primarialeova.md/consilieri/</t>
  </si>
  <si>
    <t>http://primarialeova.md/deciziile-consiliului/</t>
  </si>
  <si>
    <t>http://primarialeova.md/wp-content/uploads/sites/10/2014/04/Decizia-nr.-5.19-cu-Anexa.pdf</t>
  </si>
  <si>
    <t>http://primarialeova.md/primarul/</t>
  </si>
  <si>
    <t>http://primarianisporeni.md/transparency/</t>
  </si>
  <si>
    <t xml:space="preserve">Este un Regulament intern cu privire la procedurile de comunicare in primaria Nisporeni din anul 2013.
https://cloud.mail.ru/public/d734ff9040ad%2Fprograme%2F
</t>
  </si>
  <si>
    <t>http://primarianisporeni.md/docs/decisions</t>
  </si>
  <si>
    <t xml:space="preserve">Este bugetul din 2014, 2015, 2016.
http://primarianisporeni.md/docs/decisions/
</t>
  </si>
  <si>
    <t xml:space="preserve">Decizia CL privind aprobarea bugetului este publicată, plus conține toate compartimentele
https://cloud.mail.ru/public/f7f34057d2bb/taxe_locale/2016/
</t>
  </si>
  <si>
    <t xml:space="preserve">Este doar un anunț. Anunț! Concurs pentru ocuparea funcției publice vacante de specialist cultură, tineret și sport (iulie 2015)
http://primarianisporeni.md/blog/2015/07/23/anunt-concurs-pentru-ocuparea-functiei-publice-vacante-de-specialist-cultura-tineret-si-sport/
</t>
  </si>
  <si>
    <t>Există rubrica Discută on-line cu primarul și consilierii locali și Depune o petiție: http://primaria-glodeni.md/ro/page/cetateni-si-business/audierea-cetatenilor/programeaza-te-on-line-pentru-o-audienta</t>
  </si>
  <si>
    <t>http://primaria-glodeni.md/ro/page/consiliul-local/desopre-consiliul-local/consilieri-locali-si-domeniile-de-responsabilitate</t>
  </si>
  <si>
    <t xml:space="preserve">Pagina web conține informații privind datele de contact ale funcționarilor: http://primaria-glodeni.md/ro/page/primaria/primaria-208/aparatul-primariei
Orarul pentru audiențe este indicat al Secretarului Consiliului Local: http://primaria-glodeni.md/ro/page/consiliul-local/desopre-consiliul-local/secretarul-consiliului-local
Orarul de audiențe pentru Primar: http://primaria-glodeni.md/ro/page/primaria/primarul/biografia-primarului
</t>
  </si>
  <si>
    <t>Da, rubrica Transparența pe pagina: http://primaria-glodeni.md/ro/page/transparenta</t>
  </si>
  <si>
    <t xml:space="preserve">NU ESTE INDICAT, dar este rubrica Arhiva deciziilor anterioare, care nu este completată http://primaria-glodeni.md/ro/page/consiliul-local/arhiva-deciziilor-anterioare
http://primaria-glodeni.md/ro/page/transparenta/consultari-publice/proiecte-de-decizii-propuse-spre-consultare-cu-publicul-si-materialele-aferente
</t>
  </si>
  <si>
    <t>Doar unele decizii din iulie, octombrie și decembrie 2015: http://primaria-glodeni.md/ro/page/consiliul-local/arhiva-deciziilor-anterioare?year=2015&amp;month=1</t>
  </si>
  <si>
    <t>Questionnare</t>
  </si>
  <si>
    <t>Aceste decizii fac parte din deciziile adptate de consiliul local: http://primaria-glodeni.md/ro/page/consiliul-local/arhiva-deciziilor-anterioare?year=2015&amp;month=1</t>
  </si>
  <si>
    <t>Rezultatele sînt incluse în deciziile adptate de consiliul local: http://primaria-glodeni.md/ro/page/consiliul-local/arhiva-deciziilor-anterioare?year=2015&amp;month=1</t>
  </si>
  <si>
    <t>http://primaria-glodeni.md/upload/actelocale/81.PDF</t>
  </si>
  <si>
    <t xml:space="preserve">http://primaria-glodeni.md/upload/actelocale/85.PDF
http://primaria-glodeni.md/upload/actelocale/Decizie%208-5.2-.PDF
http://primaria-glodeni.md/upload/actelocale/82.PDF
</t>
  </si>
  <si>
    <t>DA http://primaria-glodeni.md/ro/page/transparenta/consultari-publice/proiecte-de-decizii-propuse-spre-consultare-cu-publicul-si-materialele-aferente</t>
  </si>
  <si>
    <t>http://primaria-glodeni.md/ro/page/transparenta/consultari-publice/proiecte-de-decizii-propuse-spre-consultare-cu-publicul-si-materialele-aferente</t>
  </si>
  <si>
    <t>http://primaria-glodeni.md/ro/page/primaria/activitatea-curenta/noutatile-primariei?item=anunt-de-angajare-a-specialistului-in-planificare</t>
  </si>
  <si>
    <t xml:space="preserve">http://primaria-glodeni.md/ro/page/primaria/activitatea-curenta/noutatile-primariei?item=anunt-de-angajare-a-specialistului-in-planificare
http://primaria-glodeni.md/ro/page/primaria/activitatea-curenta/noutatile-primariei
</t>
  </si>
  <si>
    <t>http://primaria-glodeni.md/ro/page/primaria/primarul/biografia-primarului</t>
  </si>
  <si>
    <t xml:space="preserve">Ultimul anunț a fost plasat în septembrie 2014  http://primariafloresti.md/2014/09/22/consiliul-local-se-convoaca-in-sedinta/ 
http://primariafloresti.md/dispozitiile-primarului/
</t>
  </si>
  <si>
    <t>http://primariafloresti.md/consilieri/</t>
  </si>
  <si>
    <t>http://primariafloresti.md/aparatul-primariei/</t>
  </si>
  <si>
    <t xml:space="preserve">Pe web sînt plasate procesele-verbale ale ședințelor consiliului local din anul 2015, care includ și mențiunea despre ce s-a votat și adoptat la acele ședințe:
http://primariafloresti.md/deciziile-consiliului/
</t>
  </si>
  <si>
    <t>http://primariafloresti.md/sedintele-consiliului-online/</t>
  </si>
  <si>
    <t>http://primariafloresti.md/deciziile-consiliului/</t>
  </si>
  <si>
    <t xml:space="preserve">Informația este inclusă în deciziile Consiliului orășenesc 
http://primariafloresti.md/deciziile-consiliului/
</t>
  </si>
  <si>
    <t xml:space="preserve">Pe web sînt publicate bugetele din anii 2015 și 2016:
http://primariafloresti.md/bugetul-local/
</t>
  </si>
  <si>
    <t>http://primariafloresti.md/bugetul-local/</t>
  </si>
  <si>
    <t>Există rubrica „Scrieți-ne un mesaj” și Depune o petiție: http://cimislia.md/ro/page/cetateni-si-business/audierea-cetatenilor/depune-o-plangere</t>
  </si>
  <si>
    <t>ttp://cimislia.md/ro/page/consiliul-local/consiliul-local-214/sedintele-consiliului/proiecte-de-decizii</t>
  </si>
  <si>
    <t xml:space="preserve">http://cimislia.md/ro/page/consiliul-local/consiliul-local-214/sedintele-consiliului/ordinea-de-zi
http://cimislia.md/upload/dispozitie-convocare-sedinta-nr-2-din-24032015pdf-552d113dc254a.pdf
</t>
  </si>
  <si>
    <t xml:space="preserve">http://cimislia.md/ro/page/consiliul-local/consiliul-local-214/sedintele-consiliului/ordinea-de-zi
Pagina web include și un calendar al ședințelor. Calendarul însă nu este completat: http://cimislia.md/ro/page/consiliul-local/consiliul-local-214/sedintele-consiliului/calendarul-sedintelor
</t>
  </si>
  <si>
    <t>http://cimislia.md/ro/page/consiliul-local/consiliul-local-214/consilieri-locali-si-domeniile-de-responsabilitate</t>
  </si>
  <si>
    <t xml:space="preserve">Pagina web conține informații privind programul de lucru, inclusiv orele de audiență ale primarului și viceprimarilor pentru cetățeni: http://cimislia.md/ro/page/primaria/primaria-208/primarul
http://cimislia.md/ro/page/cetateni-si-business/audierea-cetatenilor/orarul-audierilor
Nu este prezentat programul de lucru al funcționarilor publici, dar în schimb, sunt prezentate datele de contact ale tuturor funcționarilor: http://cimislia.md/ro/page/primaria/primaria-208/aparatul-primariei
</t>
  </si>
  <si>
    <t>http://cimislia.md/ - http://cimislia.md/ro/page/transparenta#hm</t>
  </si>
  <si>
    <t xml:space="preserve">Pagina web cuprinde deciziile din anii 2013 - 2016:
http://cimislia.md/ro/page/consiliul-local/consiliul-local-214/arhiva-deciziilor-anterioare
</t>
  </si>
  <si>
    <t>http://cimislia.md/ro/page/consiliul-local/consiliul-local-214/sedintele-consiliului/priveste-on-line-sedintele-consiliului</t>
  </si>
  <si>
    <t xml:space="preserve">există rubrica Anunțuri de achiziții publice, care prezint Planul de achiziții publice pentru 2016:
http://cimislia.md/ro/page/transparenta/informatii-de-interes-public/anunturi-de-achizitii-publice?item=planul-de-achizitii-pentru-anul-2016, 
</t>
  </si>
  <si>
    <t xml:space="preserve">Se includ în deciziile adoptate de consiliul local:
http://cimislia.md/ro/page/consiliul-local/consiliul-local-214/arhiva-deciziilor-anterioare
</t>
  </si>
  <si>
    <t>http://cimislia.md/ro/page/consiliul-local/consiliul-local-214/arhiva-deciziilor-anterioare</t>
  </si>
  <si>
    <t>http://cimislia.md/ro/page/consiliul-local/consiliul-local-214/sedintele-consiliului/ordinea-de-zi</t>
  </si>
  <si>
    <t xml:space="preserve">http://cimislia.md/ro/page/transparenta/finantele-publice-locale/bugetul-local-veniturile-si-cheltuielile-orasului
http://cimislia.md/upload/Proiect%20de%20Decizie%20nr.10-1%20din%2018.11.15%20Cu%20privire%20la...%20executarea%20bugetului.pdf
</t>
  </si>
  <si>
    <t>http://cimislia.md/ro/page/consiliul-local/consiliul-local-214/arhiva-deciziilor-anterioare?year=2015&amp;month=1</t>
  </si>
  <si>
    <t xml:space="preserve">http://cimislia.md/upload/actelocale/Decizia%20nr.%2012.
3%20din%2028.12.15%20Aprobarea%20bugetului%20ora%C8%99ului%
20%C3%AEn%20a%20doua%20lectur%C4%83.pdf 
</t>
  </si>
  <si>
    <t>http://cimislia.md/upload/Proiect%20de%20Decizie%20nr.%2011-11%20din%2016.12.15%20Rectificarea%20bugetului.pdf</t>
  </si>
  <si>
    <t xml:space="preserve">http://cimislia.md/upload/Proiect%20de%20Decizie%20nr.%2011-6%20din%2016.12.15%20Aprobarea%20bugetului%202016%
20%C3%AEn%20a%20doua%20lectur%C4%83.pdf
</t>
  </si>
  <si>
    <t xml:space="preserve">http://cimislia.md/upload/Proiect%20de%20Decizie%20nr.%2011-6%20din%2016.12.15%20Aprobarea%20bugetului%202016%
20%C3%AEn%20a%20doua%20lectur%C4%83.pdf
http://cimislia.md/upload/Proiect%20de%20Decizie%20nr.%2011-1%20din%2016.12.15.%20Aprobarea%20bugetului%202016%20
%C3%AEn%20prima%20lectur%C4%83.pdf
</t>
  </si>
  <si>
    <t xml:space="preserve">Pentru anii 2014 - 2015 nu este nici o infrmație. Este pe web o informație pentru anul 2016
http://cimislia.md/ro/page/transparenta/informatii-de-interes-public/posturi-vacante-curente
</t>
  </si>
  <si>
    <t>http://cimislia.md/ro/page/transparenta/informatii-de-interes-public/declaratii-anuale-de-venituri-si-interese</t>
  </si>
  <si>
    <t>http://cimislia.md/ro/page/primaria/primaria-208/primarul/biografia-primarului</t>
  </si>
  <si>
    <t>http://cimislia.md/ro/page/cetateni-si-business/beneficii-sociale-si-ajutoare</t>
  </si>
  <si>
    <t>http://cimislia.md/ro/page/cetateni-si-business/beneficii-sociale-si-ajutoare/adaposturi-sociale-si-case-de-batrani</t>
  </si>
  <si>
    <t>http://cimislia.md/ro/page/primaria/proiecte-locale</t>
  </si>
  <si>
    <t>http://ceadir-lunga.md/index.php?sectors=1&amp;mid=302#read</t>
  </si>
  <si>
    <t xml:space="preserve">http://ceadir-lunga.md/index.php?chs_prm#read
http://ceadir-lunga.md/index.php?contact=1&amp;mid=102
</t>
  </si>
  <si>
    <t xml:space="preserve">Pagina web oficială dispune de compartimentul transparența decizională:
http://ceadir-lunga.md/index.php?resh&amp;mid=400
</t>
  </si>
  <si>
    <t xml:space="preserve">Ultimele decizii au fost plasate în 2014 
http://ceadir-lunga.md/index.php?resh_gsov=1&amp;mid=305#read
</t>
  </si>
  <si>
    <t>http://ceadir-lunga.md/index.php?docs=7&amp;mid=507#read</t>
  </si>
  <si>
    <t>http://ceadir-lunga.md/index.php?prm=4&amp;mid=204#read</t>
  </si>
  <si>
    <t>http://ceadir-lunga.md/index.php?prm=1&amp;amp;mid=201#read</t>
  </si>
  <si>
    <t>http://primariabessarabka.md/ru/page/mstny-sovt/mstny-sovt-215/zasdaniya-sovta/prddushti-zasdaniya?item=povstka-dnya-gorodskogo-sovta-ot-25-sntyabrya-2015-goda</t>
  </si>
  <si>
    <t>http://primariabessarabka.md/ru/page/mstny-sovt/mstny-sovt-215/zasdaniya-sovta/prddushti-zasdaniya</t>
  </si>
  <si>
    <t>http://primariabessarabka.md/ru/page/mstny-sovt/mstny-sovt-215/mstn-sovtniki-i-sfr-otvtstvnnosti</t>
  </si>
  <si>
    <t xml:space="preserve">http://primariabessarabka.md/ru/page/primriya/primriya-209/apparat-primrii
http://primariabessarabka.md/ru/page/grazhdan-i-bizns/prim-grazhdan/zargistriruytsy-onlayn-na-prim
</t>
  </si>
  <si>
    <t>http://primariabessarabka.md/ro/page/transparenta</t>
  </si>
  <si>
    <t>http://primariabessarabka.md/ru/page/mstny-sovt/mstny-sovt-215/arhiv-prddushtih-rshniy</t>
  </si>
  <si>
    <t>http://primariabessarabka.md/ru/page/primriya/primriya-209/primar/biografiya-primara</t>
  </si>
  <si>
    <t>http://primariabessarabka.md/ru/page/prozrachnosty/dialog-s-grazhdanami/zadayt-vopros-primaru</t>
  </si>
  <si>
    <t xml:space="preserve">http://primariabessarabka.md/ru/page/grazhdan-i-bizns/sotsialyn-lygot-i-pomoshty
http://primariabessarabka.md/ru/page/grazhdan-i-bizns/sotsialyn-lygot-i-pomoshty/sotsialynaya-poddrzhka-smy
http://primariabessarabka.md/ru/page/grazhdan-i-bizns/sotsialyn-lygot-i-pomoshty/posobi-po-bzrabotits
http://primariabessarabka.md/ru/page/grazhdan-i-bizns/sotsialyn-lygot-i-pomoshty/mditsinski-uchrzhdniya
http://primariabessarabka.md/ru/page/grazhdan-i-bizns/sotsialyn-lygot-i-pomoshty/uhod-na-pnsiyu-i-sotsialynaya-pomoshty
http://primariabessarabka.md/ru/page/grazhdan-i-bizns/sotsialyn-lygot-i-pomoshty/sotsialyno-konsulytirovani
http://primariabessarabka.md/ru/page/grazhdan-i-bizns/sotsialyn-lygot-i-pomoshty/matrialynaya-pomoshty-v-svyazi-so-smrtyyu
http://primariabessarabka.md/ru/page/grazhdan-i-bizns/sotsialyn-lygot-i-pomoshty/domashn-nasili-vpiski-iz-zakona-
</t>
  </si>
  <si>
    <t>http://primariabessarabka.md/ru/page/grazhdan-i-bizns/sotsialyn-lygot-i-pomoshty/rabilitatsionny-tsntr-blagodarnosty</t>
  </si>
  <si>
    <t>http://primariabessarabka.md/ru/page/prozrachnosty/mstn-prokt/zavrshnn-prokt?item=ulichno-osvshtni-goroda-basarabyaska</t>
  </si>
  <si>
    <t xml:space="preserve">Există pe web rubrica ce conține un formular de completare online, care permite expedierea mesajelor către Centrul de informare şi documentare din Primăria mun. Chișinău:
http://www.chisinau.md/feedbacktxt.php?l=ro&amp;idc=536&amp;nod=1&amp;
</t>
  </si>
  <si>
    <t xml:space="preserve">Pe web sînt proiecte de decizii din octombrie 2015 - februarie 2016:
http://www.chisinau.md/lib.php?l=ro&amp;idc=616&amp;year=2015&amp;month=&amp;day=&amp;page=3
</t>
  </si>
  <si>
    <t xml:space="preserve">http://www.chisinau.md/lib.php?l=ro&amp;idc=412&amp;
http://www.chisinau.md/libview.php?l=ro&amp;idc=403&amp;id=14104
</t>
  </si>
  <si>
    <t xml:space="preserve">http://www.chisinau.md/lib.php?l=ro&amp;idc=412&amp;
http://www.chisinau.md/lib.php?l=ro&amp;idc=570&amp;nod=1&amp;
http://www.chisinau.md/lib.php?l=ro&amp;idc=403&amp;year=&amp;month=&amp;day=&amp;page=7
</t>
  </si>
  <si>
    <t>http://www.chisinau.md/pageview.php?l=ro&amp;idc=415&amp;</t>
  </si>
  <si>
    <t xml:space="preserve">Nu este indicată ziua și ora de audiență a Primarului General și viceprimarilor: 
http://www.chisinau.md/pageview.php?l=ro&amp;idc=666&amp; 
http://www.chisinau.md/category.php?l=ro&amp;idc=428&amp;
Preturile de sector conțin informații despre ora și ziua de audiență:
http://www.chisinau.md/category.php?l=ro&amp;idc=443&amp;
http://pretura.ciocana.md/index.php?option=com_content&amp;view=article&amp;id=19&amp;Itemid=255
http://www.chisinau.md/pageview.php?l=ro&amp;idc=444
http://www.chisinaucentru.md/?pag=pretor_aud
http://www.botanica.md/pretura/audienta-cetatenilor
http://www.rascani.md/index.php/ru/administratia-preturii/conducerea-preturii
http://www.preturabuiucani.md/index.php/2013-10-15-07-23-17
Direcțiile Primăriei Chișinău conțin informații despre orarul audiențelor:
http://www.chisinau.md/category.php?l=ro&amp;idc=449&amp;
</t>
  </si>
  <si>
    <t xml:space="preserve">Compartimentul Transparenţă Decizională nu conține informații complete privind procesul de elaborare şi adoptare a deciziilor.
http://www.chisinau.md/pageview.php?l=ro&amp;idc=569&amp;
</t>
  </si>
  <si>
    <t xml:space="preserve">http://www.chisinau.md/lib.php?l=ro&amp;idc=408&amp;
http://www.chisinau.md/lib.php?l=ro&amp;idc=492
</t>
  </si>
  <si>
    <t xml:space="preserve">Pe web nu sînt informații. Însă, înregistrările video/audio de la ședințele consiliului local pot fi accesate pe un portal de transmisiune live a evenimentelor din toată țara: www.privesc.eu
https://www.privesc.eu/arhiva/67535/Sedinta-Consiliului-Municipal-Chisinau-din-14-iunie-2016
</t>
  </si>
  <si>
    <t>Nu-s informatii pe web site</t>
  </si>
  <si>
    <t>http://www.chisinau.md/doc.php?l=ro&amp;idc=511&amp;id=1162</t>
  </si>
  <si>
    <t>http://www.chisinau.md/lib.php?l=ro&amp;idc=493&amp;</t>
  </si>
  <si>
    <t xml:space="preserve">Întrucît aceste decizii sînt adoptate de consiliul local, iar deciziile consiliului se publică pe web, respectiv atribuirea terenurilor, alocarea/vînzarea de locuințe la fel sînt publicate.
http://www.chisinau.md/lib.php?l=ro&amp;idc=408&amp;
</t>
  </si>
  <si>
    <t>http://www.chisinau.md/libview.php?l=ro&amp;idc=408&amp;id=5285</t>
  </si>
  <si>
    <t xml:space="preserve">Pe web sînt publicate deciziile consiliului local din 2000 pînă în 2016, inclusiv cele ce se referă la vînzare/locațiune/arendă a bunurilor proprietate a unităţii administrativ-teritoriale.
http://www.chisinau.md/lib.php?l=ro&amp;idc=408&amp;
</t>
  </si>
  <si>
    <t xml:space="preserve">http://www.chisinau.md/doc.php?l=ro&amp;idc=677&amp;id=11153
http://www.chisinau.md/doc.php?l=ro&amp;idc=677&amp;id=7037
</t>
  </si>
  <si>
    <t xml:space="preserve">Bugetul pentru 2016 încă nu este aprobat (doar în I lectura):
http://www.chisinau.md/doc.php?l=ro&amp;idc=408&amp;id=14176
http://www.chisinau.md/doc.php?l=ro&amp;idc=616&amp;id=15577
</t>
  </si>
  <si>
    <t xml:space="preserve">http://www.chisinau.md/libview.php?l=ro&amp;idc=403&amp;id=14103
http://www.chisinau.md/doc.php?l=ro&amp;idc=616&amp;id=15577
http://www.chisinau.md/libview.php?l=ro&amp;idc=403&amp;id=14082
</t>
  </si>
  <si>
    <t xml:space="preserve">http://www.chisinau.md/lib.php?l=ro&amp;idc=405&amp;year=2015
http://www.chisinau.md/doc.php?l=ro&amp;idc=405&amp;id=13672
</t>
  </si>
  <si>
    <t xml:space="preserve">http://www.chisinau.md/lib.php?l=ro&amp;idc=405&amp;
http://www.chisinau.md/doc.php?l=ro&amp;idc=405&amp;id=13641
</t>
  </si>
  <si>
    <t>http://www.chisinau.md/lib.php?l=ro&amp;idc=405&amp;</t>
  </si>
  <si>
    <t>http://www.chisinau.md/pageview.php?l=ro&amp;idc=420</t>
  </si>
  <si>
    <t xml:space="preserve">Pe web sînt doar declarațiile Primarului General al mun. Chișinău privind veniturile și proprietatea din 2014 și declarația de interese personale pe anul 2014:
http://www.chisinau.md/lib.php?l=ro&amp;idc=510
</t>
  </si>
  <si>
    <t xml:space="preserve">Pe web sînt niște rapoarte de activitate a Întreprinderilor Municipale din 2014 (au și scurte analize financiare: cheltuieli și venituri):
http://www.chisinau.md/lib.php?l=ro&amp;idc=623&amp;nod=1&amp;
</t>
  </si>
  <si>
    <t xml:space="preserve">http://www.chisinau.md/lib.php?l=ro&amp;idc=585&amp;nod=1&amp;
http://www.chisinau.md/lib.php?l=ro&amp;idc=403&amp;year=&amp;month=&amp;day=&amp;page=2
</t>
  </si>
  <si>
    <t xml:space="preserve">http://www.chisinau.md/lib.php?l=ro&amp;idc=403
http://www.chisinau.md/lib.php?l=ro&amp;idc=511
http://www.chisinau.md/pageview.php?l=ro&amp;idc=453
http://www.chisinau.md/pageview.php?l=ro&amp;idc=460
</t>
  </si>
  <si>
    <t>http://primariaocnita.md/ro/page/transparenta</t>
  </si>
  <si>
    <t xml:space="preserve">http://primariaocnita.md/ro/page/primaria/primaria-208/aparatul-primariei
http://primariaocnita.md/ro/page/primaria/primaria-208/primarul/biografia-primarului
</t>
  </si>
  <si>
    <t xml:space="preserve">Lipsesc informații pe web
http://primariaocnita.md/ro/page/consiliul-local/consiliul-local-214/consilieri-locali-si-domeniile-de-responsabilitate
</t>
  </si>
  <si>
    <t xml:space="preserve">Pe web sînt deciziile din 2015.
http://primariaocnita.md/ro/page/consiliul-local/consiliul-local-214/deciziile-consiliului-orasenesc
http://primariaocnita.md/ro/page/consiliul-local/consiliul-local-214/arhiva-deciziilor-anterioare?year=2015&amp;month=1
</t>
  </si>
  <si>
    <t xml:space="preserve">Întrucît aceste decizii sînt adoptate de consiliul local, iar deciziile consiliului din 2015 au fost  publicate pe web, respectiv atribuirea terenurilor, alocarea/vînzarea de locuințe la fel sînt publicate.
http://primariaocnita.md/ro/page/consiliul-local/consiliul-local-214/deciziile-consiliului-orasenesc
http://primariaocnita.md/ro/page/consiliul-local/consiliul-local-214/arhiva-deciziilor-anterioare?year=2015&amp;month=1
</t>
  </si>
  <si>
    <t>http://primariaocnita.md/ro/page/primaria/primaria-208/regulamente-interne</t>
  </si>
  <si>
    <t xml:space="preserve">http://primariaocnita.md/ro/page/consiliul-local/consiliul-local-214/deciziile-consiliului-orasenesc
http://primariaocnita.md/ro/page/consiliul-local/consiliul-local-214/arhiva-deciziilor-anterioare?year=2015&amp;month=1
</t>
  </si>
  <si>
    <t xml:space="preserve">Pe web sînt publicate deciziile consiliului local din 2015, inclusiv cele ce se referă la vînzare/locațiune/arendă a bunurilor proprietate a unităţii administrativ-teritoriale.
http://primariaocnita.md/ro/page/consiliul-local/consiliul-local-214/deciziile-consiliului-orasenesc
http://primariaocnita.md/ro/page/consiliul-local/consiliul-local-214/arhiva-deciziilor-anterioare?year=2015&amp;month=1
</t>
  </si>
  <si>
    <t>http://primariaocnita.md/ro/page/transparenta/finantele-publice-locale/bugetul-local-veniturile-si-cheltuielile-orasului</t>
  </si>
  <si>
    <t xml:space="preserve">http://primariaocnita.md/ro/page/consiliul-local/consiliul-local-214/arhiva-deciziilor-anterioare?year=2015&amp;month=1
http://primariaocnita.md/ro/page/transparenta/finantele-publice-locale/cum-se-cheltuie-banii-publici
</t>
  </si>
  <si>
    <t>http://primariaocnita.md/ro/page/transparenta/proiecte-locale/proiecte-curente</t>
  </si>
  <si>
    <t>http://primariaocnita.md/ro/page/primaria/primaria-208/primarul/biografia-primarului</t>
  </si>
  <si>
    <t xml:space="preserve">Întrebari online web.
http://orhei.md/index.php?pag=feedback&amp;id=561&amp;l=ro
</t>
  </si>
  <si>
    <t xml:space="preserve">Proiectele sînt publicate. Materialele aferente doar uneori.
http://orhei.md/index.php?pag=news&amp;id=762&amp;l=ro
</t>
  </si>
  <si>
    <t xml:space="preserve">ttp://orhei.md/media/files/files/1016_cu_privire_la_convocarea_sedintei_extraordinare_a_consiliului_orasenesc_orhei_9814188.pdf
h
</t>
  </si>
  <si>
    <t>http://orhei.md/index.php?pag=news&amp;id=811&amp;l=ro</t>
  </si>
  <si>
    <t>http://orhei.md/index.php?pag=page&amp;id=682&amp;l=ro</t>
  </si>
  <si>
    <t xml:space="preserve">Am depistat informații despre secretarul CL, 1 viceprimar. Lipsesc nformații la Primar, la 2 viceprimari (zilele de audiență). Aparatul Primăriei - sînt informații, nume, telefon, dar nu e ziua de audiență.
http://orhei.md/index.php?pag=page&amp;id=681&amp;l=ro
http://orhei.md/index.php?pag=page&amp;id=672&amp;l=ro
http://orhei.md/index.php?pag=page&amp;id=676&amp;l=ro
</t>
  </si>
  <si>
    <t>http://orhei.md/index.php?l=ro</t>
  </si>
  <si>
    <t>http://orhei.md/index.php?pag=cat&amp;id=687&amp;l=ro</t>
  </si>
  <si>
    <t xml:space="preserve">Am identificat doar decizia CL prin care s-a luat act de raportul pentru 2015 (aprobat și publicat în aprilie 2016). Însăși raportul nu este publicat. 
http://orhei.md/index.php?pag=news&amp;id=848&amp;rid=1485&amp;l=ro
http://orhei.md/media/files/files/3_13_cu_privire_la_raportul_anual_privind_transparenta_decizionala_3368240.pdf
</t>
  </si>
  <si>
    <t xml:space="preserve">Am gasit date privind coordonatorul in decizia CL Orhei din 2014 (aceasta deciziei e foarte greu de gasit, nu e în rubrica transparentei decizionale). Plus la aceasta, nu poți identifica expres pe web cine e coordonatorul.
http://orhei.md/index.php?pag=news&amp;id=692&amp;l=ro
</t>
  </si>
  <si>
    <t xml:space="preserve">Au plasat legea 239 si HG 96 transparența
Decizia CL Orhei din 2014 (aceasta deciziei e foarte greu de gasit, nu e în rubrica transparentei decizionale).
http://orhei.md/index.php?pag=news&amp;id=692&amp;l=ro
</t>
  </si>
  <si>
    <t xml:space="preserve">Întrucît deciziile CL și dispoițiile Primarului sînt publicate pe web - și aceste rezultate sînt publicate
http://orhei.md/index.php?pag=cat&amp;id=687&amp;l=ro
http://orhei.md/index.php?pag=news&amp;id=811&amp;l=ro
</t>
  </si>
  <si>
    <t xml:space="preserve">http://orhei.md/index.php?pag=cat&amp;id=687&amp;l=ro
http://orhei.md/index.php?pag=news&amp;id=811&amp;l=ro
http://orhei.md/index.php?pag=news&amp;id=754&amp;l=ro
http://orhei.md/index.php?pag=news&amp;id=847&amp;l=ro
</t>
  </si>
  <si>
    <t xml:space="preserve">Anunț despre ședințele consiliului local sînt publicate.
http://orhei.md/index.php?pag=news&amp;id=811&amp;l=ro
</t>
  </si>
  <si>
    <t xml:space="preserve">Deciziile consiliului local sînt publicate.
http://orhei.md/index.php?pag=cat&amp;id=687&amp;l=ro
</t>
  </si>
  <si>
    <t xml:space="preserve">Decizii de executare a bugetului pe 2015.
http://orhei.md/index.php?pag=news&amp;id=848&amp;l=ro
</t>
  </si>
  <si>
    <t xml:space="preserve">http://www.orhei.md/index.php?pag=news&amp;id=678&amp;l=ro
http://orhei.md/index.php?pag=news&amp;id=737&amp;rid=648&amp;l=ro
http://www.orhei.md/index.php?pag=news&amp;id=737&amp;rid=1043&amp;l=ro
http://orhei.md/index.php?pag=news&amp;id=678&amp;rid=1244&amp;l=ro
</t>
  </si>
  <si>
    <t xml:space="preserve">Puțină informație. Se redirecționează la pagina web personala care nu e funcțională și la pagina facebok, care nu conține multe detalii din biografie.
http://orhei.md/index.php?pag=news&amp;id=813&amp;l=ro
</t>
  </si>
  <si>
    <t xml:space="preserve">Informații despre ajutor material sînt pe web. În rubrica noutăți multe informații despre acțiuni sociale. Alte informații despre alte servicii nu există
http://orhei.md/index.php?pag=page&amp;id=708&amp;l=ro
http://orhei.md/index.php?pag=news&amp;id=736&amp;l=ro
http://www.orhei.md/index.php?pag=news&amp;id=736&amp;rid=1214&amp;l=ro
</t>
  </si>
  <si>
    <t xml:space="preserve">http://orhei.md/index.php?pag=news&amp;id=736&amp;l=ro
http://www.orhei.md/index.php?pag=news&amp;id=736&amp;rid=1187&amp;l=ro
http://www.orhei.md/index.php?pag=news&amp;id=736&amp;rid=1182&amp;l=ro
http://www.orhei.md/index.php?pag=news&amp;id=736&amp;rid=1147&amp;l=ro
http://www.orhei.md/index.php?pag=news&amp;id=736&amp;rid=1142&amp;l=ro
http://orhei.md/index.php?pag=news&amp;id=739&amp;l=ro
http://orhei.md/index.php?pag=news&amp;id=740&amp;l=ro
</t>
  </si>
  <si>
    <t xml:space="preserve">Este numele tuturor directorilor Întreprinderilor subordonate (nu exista CV). Doar pentru S.A. Regia Apă Canal-Orhei (te redirecționează pe pagina lor web) este CV cu experiența managerului șef.
http://orhei.md/index.php?pag=cat&amp;id=743&amp;l=ro
</t>
  </si>
  <si>
    <t>http://primaria-rezina.md/index.php/ro/page/transparenta#hm</t>
  </si>
  <si>
    <t xml:space="preserve">http://primaria-rezina.md/index.php/ro/page/primaria/primaria-208/primarul/orarul-audierilor
http://primaria-rezina.md/index.php/ro/page/primaria/primaria-208/aparatul-primariei 
</t>
  </si>
  <si>
    <t>http://primaria-rezina.md/index.php/ro/page/consiliul-local/consiliul-local-214/consilieri-locali-si-domeniile-de-responsabilitate</t>
  </si>
  <si>
    <t xml:space="preserve">Pe web sînt publicate deciziile consiliului local din 2016.
http://primaria-rezina.md/index.php/ro/page/consiliul-local/consiliul-local-214/sedintele-consiliului/decizii
</t>
  </si>
  <si>
    <t xml:space="preserve">Întrucît aceste decizii sînt adoptate de consiliul local, iar deciziile consiliului se publică pe web, respectiv atribuirea terenurilor, alocarea/vînzarea de locuințe la fel sînt publicate.
http://primaria-rezina.md/index.php/ro/page/consiliul-local/consiliul-local-214/sedintele-consiliului/decizii
</t>
  </si>
  <si>
    <t xml:space="preserve">Pe web este doar decizia de adoptare a bugetului, fără cifre și anexe.
http://primaria-rezina.md/index.php/ro/page/transparenta/finantele-publice-locale/bugetul-local-veniturile-si-cheltuielile-orasului
</t>
  </si>
  <si>
    <t>http://primaria-rezina.md/index.php/ro/page/primaria/primaria-208/primarul/curriculum-vitae</t>
  </si>
  <si>
    <t xml:space="preserve">http://primaria-rezina.md/index.php/ro/page/transparenta/proiecte-locale/proecte-curente
http://primaria-rezina.md/index.php/ro/page/transparenta/proiecte-locale/proiecte-finalizate
</t>
  </si>
  <si>
    <t xml:space="preserve">Există pe web rubrica „depune o petiție”, însă aceasta este nefuncțională.
http://www.pelinia.md/ro/page/cetateni-si-business/audierea-cetatenilor/depune-o-plangere
Totodată, există rubrica „adresează o întrebare primarului”, ce conține un formular de completare online.
http://www.pelinia.md/ro/page/transparenta/dialogul-cu-cetatenii/adreseaza-o-intrebare-primarului
</t>
  </si>
  <si>
    <t xml:space="preserve">În anunțurile privind desfășurarea sedințelor consilului local din anul curent 2016 sînt incluse proiectele de decizii.
http://www.pelinia.md/ro/page/consiliul-local/sedintele-consiliului/sedinte-anterioare
Nu există informații referitor la proiectele examinate în anul 2015 și anii precedenți.
</t>
  </si>
  <si>
    <t>http://www.pelinia.md/ro/page/consiliul-local/sedintele-consiliului/sedinte-anterioare</t>
  </si>
  <si>
    <t xml:space="preserve">Pe web sînt plasate anunțurile privind desfășurarea sedințelor consilului local din anul curent 2016. 
http://www.pelinia.md/ro/page/consiliul-local/sedintele-consiliului/sedinte-anterioare
</t>
  </si>
  <si>
    <t>http://www.pelinia.md/ro/page/consiliul-local/consilieri-locali-</t>
  </si>
  <si>
    <t>http://www.pelinia.md/ro/page/transparenta#hm</t>
  </si>
  <si>
    <t xml:space="preserve">Deși pagina web conține compartimentul „Audierea cetățenilor”, cu subcompartimentele „Programează-te on-line pentru o audiență” și „Orarul audierilor”, acestea nu conțin nici o informație, respectiv la moment aceste mecanisme sînt nefuncționale.
http://www.pelinia.md/ro/page/cetateni-si-business
</t>
  </si>
  <si>
    <t xml:space="preserve">Sînt publicate pe web deciziile consiliului local din noiembrie - decembrie 2015 și deciziile din ianuarie, martie, aprilie 2016. 
http://www.pelinia.md/ro/page/consiliul-local/arhiva-deciziilor-anterioare?year=2016&amp;month=1
</t>
  </si>
  <si>
    <t xml:space="preserve">În rubrica „anunțuri de achiziții publice” nu există nici o informație
http://www.pelinia.md/ro/page/transparenta/informatii-de-interes-public/anunturi-de-achizitii-publice
</t>
  </si>
  <si>
    <t xml:space="preserve">În arhiva deciziilor consiliului local am identificat decizii care se referă la vînzarea proprietății publice
http://www.pelinia.md/ro/page/consiliul-local/arhiva-deciziilor-anterioare
</t>
  </si>
  <si>
    <t>Întrucît aceste ședințe fac parte din categoria ședințelor ordinare sau extraordinare ale consiliului local, informații despre următoarea întrunire în ședință a consiliului local este plasată pe web</t>
  </si>
  <si>
    <t>Nu-s informații pe web. Întrucît aceste decizii sînt adoptate de consiliul local, iar deciziile consiliului ca regulă se publică pe web, respectiv atribuirea terenurilor, alocarea/vînzarea de locuințe la fel ar trebui să fie publicate.</t>
  </si>
  <si>
    <t xml:space="preserve">Au fost facute publice doar 2 funcții vacante în 2015 - specialist în atragerea investiţiilor şi implimentarea proiectelor și bibliotecar. Acestea nu conțineau o descriere detaliată a funcției și cerinţele de calificare faţă de candidaţii.
http://www.pelinia.md/ro/page/primaria/primaria-208/noutatile-primariei-384?item=angajam-specialist-in-atragerea-investitiilor-si-implimentarea-proiectelor
http://www.pelinia.md/ro/page/primaria/primaria-208/noutatile-primariei-384?item=administratia-publica-locala-angajeaza-bibliotecar
</t>
  </si>
  <si>
    <t xml:space="preserve">http://www.pelinia.md/ro/page/cetateni-si-business/domeniul-social-/ajutor-social#hm
În rubrica „ajutor social” sînt informații și prevederi din legislație ce se referă la ajutorul material, serviciu de deservire socială la domiciliu, casa de tip familial, asistență personală, centrul de sănătate Pelinia, precum și informații despre centrul comunitar „Încredere”, care prestează servicii persoanelor aflate în dificultate în vederea asigurării integrării sociale a acestora.
http://www.pelinia.md/ro/page/cetateni-si-business/domeniul-social-/ajutor-social#hm
</t>
  </si>
  <si>
    <t>http://www.pelinia.md/ro/page/cetateni-si-business/domeniul-social-/ajutor-social#hm</t>
  </si>
  <si>
    <t xml:space="preserve">Există informații generale despre primar.
http://www.pelinia.md/ro/page/primaria/primaria-208/primarul/biografia-primarului
</t>
  </si>
  <si>
    <t>Mesto</t>
  </si>
  <si>
    <t>%</t>
  </si>
  <si>
    <t>points</t>
  </si>
  <si>
    <t>C+</t>
  </si>
  <si>
    <t>D+</t>
  </si>
  <si>
    <t>E+</t>
  </si>
  <si>
    <t>C</t>
  </si>
  <si>
    <t>F</t>
  </si>
  <si>
    <t>D</t>
  </si>
  <si>
    <t>E</t>
  </si>
  <si>
    <t>C-</t>
  </si>
  <si>
    <t>D-</t>
  </si>
  <si>
    <t>E-</t>
  </si>
  <si>
    <t>Grade</t>
  </si>
  <si>
    <t>acc</t>
  </si>
  <si>
    <t>par</t>
  </si>
  <si>
    <t>proc</t>
  </si>
  <si>
    <t>prop</t>
  </si>
  <si>
    <t>bug</t>
  </si>
  <si>
    <t>hr</t>
  </si>
  <si>
    <t>et</t>
  </si>
  <si>
    <t>soc</t>
  </si>
  <si>
    <t>inv</t>
  </si>
  <si>
    <t>total</t>
  </si>
  <si>
    <t>acc_points</t>
  </si>
  <si>
    <t>par_points</t>
  </si>
  <si>
    <t>proc_points</t>
  </si>
  <si>
    <t>prop_points</t>
  </si>
  <si>
    <t>bug_points</t>
  </si>
  <si>
    <t>hr_points</t>
  </si>
  <si>
    <t>et_points</t>
  </si>
  <si>
    <t>soc_points</t>
  </si>
  <si>
    <t>inv_points</t>
  </si>
  <si>
    <t>acc %</t>
  </si>
  <si>
    <t>par %</t>
  </si>
  <si>
    <t>proc %</t>
  </si>
  <si>
    <t>prop %</t>
  </si>
  <si>
    <t>bug %</t>
  </si>
  <si>
    <t>hr %</t>
  </si>
  <si>
    <t>et %</t>
  </si>
  <si>
    <t>soc %</t>
  </si>
  <si>
    <t>inv %</t>
  </si>
  <si>
    <t>Total points</t>
  </si>
  <si>
    <t>Total %</t>
  </si>
  <si>
    <t>area</t>
  </si>
  <si>
    <t>question_en</t>
  </si>
  <si>
    <t>The best</t>
  </si>
  <si>
    <t>The worst</t>
  </si>
  <si>
    <t>The best %</t>
  </si>
  <si>
    <t>The worst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</si>
</sst>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0"/>
      <name val="Arial"/>
      <family val="2"/>
      <charset val="204"/>
    </font>
    <font>
      <sz val="11"/>
      <color theme="1"/>
      <name val="Times New Roman"/>
      <family val="1"/>
      <charset val="204"/>
    </font>
    <font>
      <b/>
      <sz val="10"/>
      <name val="Times New Roman"/>
      <family val="1"/>
      <charset val="204"/>
    </font>
    <font>
      <sz val="10"/>
      <color theme="1"/>
      <name val="Times New Roman"/>
      <family val="1"/>
      <charset val="204"/>
    </font>
    <font>
      <b/>
      <sz val="9"/>
      <name val="Arial"/>
      <family val="2"/>
      <charset val="204"/>
    </font>
    <font>
      <b/>
      <sz val="11"/>
      <color theme="1"/>
      <name val="Times New Roman"/>
      <family val="1"/>
      <charset val="204"/>
    </font>
    <font>
      <b/>
      <sz val="11"/>
      <color theme="1"/>
      <name val="Calibri"/>
      <family val="2"/>
      <scheme val="minor"/>
    </font>
    <font>
      <u/>
      <sz val="11"/>
      <color theme="10"/>
      <name val="Calibri"/>
      <family val="2"/>
      <scheme val="minor"/>
    </font>
    <font>
      <sz val="10"/>
      <name val="Times New Roman"/>
      <family val="1"/>
      <charset val="204"/>
    </font>
    <font>
      <b/>
      <sz val="11"/>
      <color theme="1"/>
      <name val="Calibri"/>
      <family val="2"/>
      <charset val="204"/>
      <scheme val="minor"/>
    </font>
  </fonts>
  <fills count="18">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9" tint="-0.249977111117893"/>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rgb="FFFFFF00"/>
        <bgColor indexed="64"/>
      </patternFill>
    </fill>
    <fill>
      <patternFill patternType="solid">
        <fgColor rgb="FF0070C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195">
    <xf numFmtId="0" fontId="0" fillId="0" borderId="0" xfId="0"/>
    <xf numFmtId="0" fontId="0" fillId="3" borderId="0" xfId="0" applyFill="1"/>
    <xf numFmtId="0" fontId="0" fillId="0" borderId="1" xfId="0" applyBorder="1"/>
    <xf numFmtId="0" fontId="0" fillId="4" borderId="1" xfId="0" applyFill="1" applyBorder="1"/>
    <xf numFmtId="0" fontId="0" fillId="0" borderId="0" xfId="0" applyAlignment="1">
      <alignment horizontal="center" vertical="center"/>
    </xf>
    <xf numFmtId="0" fontId="0" fillId="0" borderId="0" xfId="0" applyAlignment="1">
      <alignment vertical="top"/>
    </xf>
    <xf numFmtId="0" fontId="2" fillId="0" borderId="0" xfId="0" applyFont="1"/>
    <xf numFmtId="0" fontId="2" fillId="0" borderId="0" xfId="0" applyFont="1" applyAlignment="1">
      <alignment wrapText="1"/>
    </xf>
    <xf numFmtId="0" fontId="2" fillId="4" borderId="0" xfId="0" applyFont="1" applyFill="1" applyAlignment="1">
      <alignment vertical="top" wrapText="1"/>
    </xf>
    <xf numFmtId="0" fontId="2" fillId="4" borderId="1" xfId="0" applyFont="1" applyFill="1" applyBorder="1" applyAlignment="1">
      <alignment vertical="top" wrapText="1"/>
    </xf>
    <xf numFmtId="0" fontId="2" fillId="0" borderId="0" xfId="0" applyFont="1" applyAlignment="1">
      <alignment vertical="top" wrapText="1"/>
    </xf>
    <xf numFmtId="0" fontId="3" fillId="2" borderId="1" xfId="0" applyFont="1" applyFill="1" applyBorder="1" applyAlignment="1"/>
    <xf numFmtId="0" fontId="3" fillId="0" borderId="1" xfId="0" applyFont="1" applyBorder="1" applyAlignment="1">
      <alignment horizontal="center" vertical="center"/>
    </xf>
    <xf numFmtId="0" fontId="3" fillId="0" borderId="1" xfId="0" applyFont="1" applyBorder="1" applyAlignment="1"/>
    <xf numFmtId="0" fontId="3" fillId="0" borderId="1" xfId="0" applyFont="1" applyBorder="1" applyAlignment="1">
      <alignment horizontal="center"/>
    </xf>
    <xf numFmtId="0" fontId="3" fillId="2" borderId="1" xfId="0" applyFont="1" applyFill="1" applyBorder="1" applyAlignment="1">
      <alignment horizontal="left"/>
    </xf>
    <xf numFmtId="0" fontId="2" fillId="4" borderId="1" xfId="0" applyFont="1" applyFill="1" applyBorder="1" applyAlignment="1">
      <alignment vertical="top"/>
    </xf>
    <xf numFmtId="0" fontId="2" fillId="4" borderId="1" xfId="0" applyFont="1" applyFill="1" applyBorder="1" applyAlignment="1">
      <alignment horizontal="center" vertical="center"/>
    </xf>
    <xf numFmtId="0" fontId="2" fillId="0" borderId="0" xfId="0" applyFont="1" applyAlignment="1">
      <alignment vertical="top"/>
    </xf>
    <xf numFmtId="0" fontId="2" fillId="0" borderId="0" xfId="0" applyFont="1" applyAlignment="1">
      <alignment horizontal="center" vertical="center"/>
    </xf>
    <xf numFmtId="0" fontId="2" fillId="5" borderId="1" xfId="0" applyFont="1" applyFill="1" applyBorder="1" applyAlignment="1">
      <alignment vertical="top" wrapText="1"/>
    </xf>
    <xf numFmtId="0" fontId="2" fillId="6" borderId="1" xfId="0" applyFont="1" applyFill="1" applyBorder="1" applyAlignment="1">
      <alignment vertical="top" wrapText="1"/>
    </xf>
    <xf numFmtId="0" fontId="2" fillId="6" borderId="1" xfId="0" applyFont="1" applyFill="1" applyBorder="1"/>
    <xf numFmtId="0" fontId="2" fillId="0" borderId="0" xfId="0" applyFont="1" applyAlignment="1">
      <alignment horizontal="center" vertical="center" wrapText="1"/>
    </xf>
    <xf numFmtId="0" fontId="2" fillId="7" borderId="1" xfId="0" applyFont="1" applyFill="1" applyBorder="1" applyAlignment="1">
      <alignment wrapText="1"/>
    </xf>
    <xf numFmtId="0" fontId="2" fillId="8" borderId="1" xfId="0" applyFont="1" applyFill="1" applyBorder="1" applyAlignment="1">
      <alignment vertical="top" wrapText="1"/>
    </xf>
    <xf numFmtId="0" fontId="2" fillId="8" borderId="1" xfId="0" applyFont="1" applyFill="1" applyBorder="1" applyAlignment="1">
      <alignment horizontal="center" vertical="center" wrapText="1"/>
    </xf>
    <xf numFmtId="0" fontId="2" fillId="8" borderId="1" xfId="0" applyFont="1" applyFill="1" applyBorder="1" applyAlignment="1">
      <alignment wrapText="1"/>
    </xf>
    <xf numFmtId="0" fontId="0" fillId="3" borderId="1" xfId="0" applyFill="1" applyBorder="1"/>
    <xf numFmtId="0" fontId="2" fillId="3" borderId="1" xfId="0" applyFont="1" applyFill="1" applyBorder="1" applyAlignment="1">
      <alignment vertical="top" wrapText="1"/>
    </xf>
    <xf numFmtId="0" fontId="2" fillId="3" borderId="1" xfId="0" applyFont="1" applyFill="1" applyBorder="1"/>
    <xf numFmtId="0" fontId="2" fillId="3" borderId="1" xfId="0" applyFont="1" applyFill="1" applyBorder="1" applyAlignment="1">
      <alignment wrapText="1"/>
    </xf>
    <xf numFmtId="0" fontId="2" fillId="3" borderId="0" xfId="0" applyFont="1" applyFill="1" applyAlignment="1">
      <alignment wrapText="1"/>
    </xf>
    <xf numFmtId="0" fontId="2" fillId="3" borderId="0" xfId="0" applyFont="1" applyFill="1"/>
    <xf numFmtId="0" fontId="2" fillId="3" borderId="0" xfId="0" applyFont="1" applyFill="1" applyBorder="1" applyAlignment="1">
      <alignment vertical="top" wrapText="1"/>
    </xf>
    <xf numFmtId="0" fontId="2" fillId="3" borderId="0" xfId="0" applyFont="1" applyFill="1" applyBorder="1" applyAlignment="1">
      <alignment wrapText="1"/>
    </xf>
    <xf numFmtId="0" fontId="2" fillId="3" borderId="0" xfId="0" applyFont="1" applyFill="1" applyBorder="1" applyAlignment="1">
      <alignment vertical="top"/>
    </xf>
    <xf numFmtId="0" fontId="2" fillId="3" borderId="0" xfId="0" applyFont="1" applyFill="1" applyBorder="1"/>
    <xf numFmtId="0" fontId="0" fillId="3" borderId="0" xfId="0" applyFill="1" applyBorder="1" applyAlignment="1">
      <alignment vertical="top"/>
    </xf>
    <xf numFmtId="0" fontId="0" fillId="3" borderId="0" xfId="0" applyFill="1" applyBorder="1"/>
    <xf numFmtId="0" fontId="0" fillId="3" borderId="2" xfId="0" applyFill="1" applyBorder="1"/>
    <xf numFmtId="0" fontId="2" fillId="3" borderId="2" xfId="0" applyFont="1" applyFill="1" applyBorder="1" applyAlignment="1">
      <alignment vertical="top" wrapText="1"/>
    </xf>
    <xf numFmtId="0" fontId="2" fillId="3" borderId="2" xfId="0" applyFont="1" applyFill="1" applyBorder="1"/>
    <xf numFmtId="0" fontId="2" fillId="3" borderId="2" xfId="0" applyFont="1" applyFill="1" applyBorder="1" applyAlignment="1">
      <alignment wrapText="1"/>
    </xf>
    <xf numFmtId="0" fontId="2" fillId="3" borderId="3" xfId="0" applyFont="1" applyFill="1" applyBorder="1" applyAlignment="1">
      <alignment wrapText="1"/>
    </xf>
    <xf numFmtId="0" fontId="2" fillId="3" borderId="3" xfId="0" applyFont="1" applyFill="1" applyBorder="1"/>
    <xf numFmtId="0" fontId="0" fillId="3" borderId="3" xfId="0" applyFill="1" applyBorder="1"/>
    <xf numFmtId="0" fontId="0" fillId="0" borderId="3" xfId="0" applyBorder="1"/>
    <xf numFmtId="17" fontId="2" fillId="4"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8" borderId="1" xfId="0" applyFont="1" applyFill="1" applyBorder="1" applyAlignment="1">
      <alignment horizontal="center" vertical="center" wrapText="1"/>
    </xf>
    <xf numFmtId="0" fontId="4" fillId="0" borderId="0" xfId="0" applyFont="1"/>
    <xf numFmtId="0" fontId="2" fillId="4" borderId="0" xfId="0" applyFont="1" applyFill="1" applyAlignment="1">
      <alignment horizontal="left" vertical="top" wrapText="1"/>
    </xf>
    <xf numFmtId="0" fontId="2" fillId="4" borderId="1" xfId="0" applyFont="1" applyFill="1" applyBorder="1" applyAlignment="1">
      <alignment vertical="center" wrapText="1"/>
    </xf>
    <xf numFmtId="0" fontId="2" fillId="4" borderId="1" xfId="0" applyFont="1" applyFill="1" applyBorder="1" applyAlignment="1">
      <alignment vertical="center"/>
    </xf>
    <xf numFmtId="0" fontId="2" fillId="8" borderId="1" xfId="0" applyFont="1" applyFill="1" applyBorder="1" applyAlignment="1">
      <alignment vertical="center" wrapText="1"/>
    </xf>
    <xf numFmtId="0" fontId="2" fillId="9" borderId="1" xfId="0" applyFont="1" applyFill="1" applyBorder="1" applyAlignment="1">
      <alignment vertical="top" wrapText="1"/>
    </xf>
    <xf numFmtId="0" fontId="6" fillId="9" borderId="1" xfId="0" applyFont="1" applyFill="1" applyBorder="1" applyAlignment="1">
      <alignment horizontal="center" vertical="center" wrapText="1"/>
    </xf>
    <xf numFmtId="0" fontId="6" fillId="10" borderId="1" xfId="0" applyFont="1" applyFill="1" applyBorder="1" applyAlignment="1">
      <alignment horizontal="center" vertical="center"/>
    </xf>
    <xf numFmtId="0" fontId="2" fillId="10" borderId="1" xfId="0" applyFont="1" applyFill="1" applyBorder="1" applyAlignment="1">
      <alignment horizontal="center" vertical="center"/>
    </xf>
    <xf numFmtId="0" fontId="2" fillId="10" borderId="1" xfId="0" applyFont="1" applyFill="1" applyBorder="1" applyAlignment="1">
      <alignment vertical="top"/>
    </xf>
    <xf numFmtId="0" fontId="2" fillId="10" borderId="1" xfId="0" applyFont="1" applyFill="1" applyBorder="1" applyAlignment="1">
      <alignment vertical="center" wrapText="1"/>
    </xf>
    <xf numFmtId="0" fontId="2" fillId="10" borderId="1" xfId="0" applyFont="1" applyFill="1" applyBorder="1" applyAlignment="1">
      <alignment vertical="center"/>
    </xf>
    <xf numFmtId="0" fontId="2" fillId="10" borderId="1" xfId="0" applyFont="1" applyFill="1" applyBorder="1" applyAlignment="1">
      <alignment vertical="top" wrapText="1"/>
    </xf>
    <xf numFmtId="0" fontId="6" fillId="10" borderId="1" xfId="0" applyFont="1" applyFill="1" applyBorder="1" applyAlignment="1">
      <alignment horizontal="center" vertical="center" wrapText="1"/>
    </xf>
    <xf numFmtId="0" fontId="2" fillId="10" borderId="1" xfId="0" applyFont="1" applyFill="1" applyBorder="1" applyAlignment="1">
      <alignment horizontal="center" vertical="top" wrapText="1"/>
    </xf>
    <xf numFmtId="0" fontId="0" fillId="10" borderId="1" xfId="0" applyFill="1" applyBorder="1" applyAlignment="1">
      <alignment wrapText="1"/>
    </xf>
    <xf numFmtId="0" fontId="0" fillId="10" borderId="1" xfId="0" applyFill="1" applyBorder="1" applyAlignment="1">
      <alignment vertical="top" wrapText="1"/>
    </xf>
    <xf numFmtId="0" fontId="2" fillId="8" borderId="1" xfId="0" applyFont="1" applyFill="1" applyBorder="1" applyAlignment="1">
      <alignment horizontal="center" vertical="top" wrapText="1"/>
    </xf>
    <xf numFmtId="0" fontId="6" fillId="3" borderId="1" xfId="0" applyFont="1" applyFill="1" applyBorder="1" applyAlignment="1">
      <alignment horizontal="center" vertical="center"/>
    </xf>
    <xf numFmtId="0" fontId="6" fillId="11" borderId="1" xfId="0" applyFont="1" applyFill="1" applyBorder="1" applyAlignment="1">
      <alignment horizontal="center" vertical="center"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2" fillId="11" borderId="1" xfId="0" applyFont="1" applyFill="1" applyBorder="1" applyAlignment="1">
      <alignment vertical="center" wrapText="1"/>
    </xf>
    <xf numFmtId="0" fontId="6" fillId="12" borderId="1" xfId="0" applyFont="1" applyFill="1" applyBorder="1" applyAlignment="1">
      <alignment horizontal="center" vertical="center" wrapText="1"/>
    </xf>
    <xf numFmtId="0" fontId="2" fillId="12" borderId="1" xfId="0" applyFont="1" applyFill="1" applyBorder="1" applyAlignment="1">
      <alignment horizontal="center" vertical="top" wrapText="1"/>
    </xf>
    <xf numFmtId="0" fontId="2" fillId="12" borderId="1" xfId="0" applyFont="1" applyFill="1" applyBorder="1" applyAlignment="1">
      <alignment vertical="top" wrapText="1"/>
    </xf>
    <xf numFmtId="0" fontId="2" fillId="12" borderId="1" xfId="0" applyFont="1" applyFill="1" applyBorder="1" applyAlignment="1">
      <alignment vertical="center" wrapText="1"/>
    </xf>
    <xf numFmtId="0" fontId="6" fillId="12" borderId="1" xfId="0" applyFont="1" applyFill="1" applyBorder="1" applyAlignment="1">
      <alignment horizontal="center" vertical="center"/>
    </xf>
    <xf numFmtId="0" fontId="2" fillId="12" borderId="1" xfId="0" applyFont="1" applyFill="1" applyBorder="1" applyAlignment="1">
      <alignment horizontal="center" vertical="center"/>
    </xf>
    <xf numFmtId="0" fontId="2" fillId="12" borderId="1" xfId="0" applyFont="1" applyFill="1" applyBorder="1" applyAlignment="1">
      <alignment vertical="top"/>
    </xf>
    <xf numFmtId="0" fontId="2" fillId="12"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1" xfId="0" applyFont="1" applyFill="1" applyBorder="1" applyAlignment="1">
      <alignment vertical="top" wrapText="1"/>
    </xf>
    <xf numFmtId="0" fontId="2" fillId="13" borderId="1" xfId="0" applyFont="1" applyFill="1" applyBorder="1" applyAlignment="1">
      <alignment vertical="center" wrapText="1"/>
    </xf>
    <xf numFmtId="0" fontId="6" fillId="1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4" borderId="1" xfId="0" applyFont="1" applyFill="1" applyBorder="1" applyAlignment="1">
      <alignment vertical="top" wrapText="1"/>
    </xf>
    <xf numFmtId="0" fontId="2" fillId="14" borderId="1" xfId="0" applyFont="1" applyFill="1" applyBorder="1" applyAlignment="1">
      <alignment vertical="center" wrapText="1"/>
    </xf>
    <xf numFmtId="0" fontId="6" fillId="15"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1" xfId="0" applyFont="1" applyFill="1" applyBorder="1" applyAlignment="1">
      <alignment vertical="top" wrapText="1"/>
    </xf>
    <xf numFmtId="0" fontId="2" fillId="15" borderId="1" xfId="0" applyFont="1" applyFill="1" applyBorder="1" applyAlignment="1">
      <alignment vertical="center" wrapText="1"/>
    </xf>
    <xf numFmtId="0" fontId="2" fillId="10"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4" borderId="1" xfId="0" applyFont="1" applyFill="1" applyBorder="1" applyAlignment="1">
      <alignment horizontal="left" vertical="top" wrapText="1"/>
    </xf>
    <xf numFmtId="0" fontId="0" fillId="0" borderId="0" xfId="0" applyAlignment="1">
      <alignment vertical="center"/>
    </xf>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0" fillId="4" borderId="1" xfId="0" applyFill="1" applyBorder="1" applyAlignment="1">
      <alignment horizontal="center" vertical="center" wrapText="1"/>
    </xf>
    <xf numFmtId="0" fontId="2" fillId="4" borderId="4" xfId="0" applyFont="1" applyFill="1" applyBorder="1" applyAlignment="1">
      <alignment horizontal="center" vertical="center"/>
    </xf>
    <xf numFmtId="0" fontId="2" fillId="10" borderId="4" xfId="0" applyFont="1" applyFill="1" applyBorder="1" applyAlignment="1">
      <alignment horizontal="center" vertical="center"/>
    </xf>
    <xf numFmtId="0" fontId="2" fillId="10"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4" xfId="0" applyFont="1" applyFill="1" applyBorder="1" applyAlignment="1">
      <alignment horizontal="center" vertical="center"/>
    </xf>
    <xf numFmtId="0" fontId="2" fillId="13" borderId="4"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3" fillId="0" borderId="2" xfId="0" applyFont="1" applyBorder="1" applyAlignment="1">
      <alignment horizontal="center"/>
    </xf>
    <xf numFmtId="0" fontId="2" fillId="4" borderId="2"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2" fillId="12" borderId="2" xfId="0" applyFont="1" applyFill="1" applyBorder="1" applyAlignment="1">
      <alignment horizontal="center" vertical="center"/>
    </xf>
    <xf numFmtId="0" fontId="2" fillId="13" borderId="2"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3" fillId="2" borderId="5" xfId="0" applyFont="1" applyFill="1" applyBorder="1" applyAlignment="1">
      <alignment horizontal="left"/>
    </xf>
    <xf numFmtId="0" fontId="2" fillId="4" borderId="5" xfId="0" applyFont="1" applyFill="1" applyBorder="1" applyAlignment="1">
      <alignment horizontal="center" vertical="center"/>
    </xf>
    <xf numFmtId="0" fontId="0" fillId="4" borderId="5" xfId="0" applyFill="1" applyBorder="1"/>
    <xf numFmtId="0" fontId="2" fillId="10" borderId="5" xfId="0" applyFont="1" applyFill="1" applyBorder="1" applyAlignment="1">
      <alignment horizontal="center" vertical="center"/>
    </xf>
    <xf numFmtId="0" fontId="2" fillId="10" borderId="5"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5" xfId="0" applyFont="1" applyFill="1" applyBorder="1" applyAlignment="1">
      <alignment horizontal="center" vertical="center"/>
    </xf>
    <xf numFmtId="0" fontId="2" fillId="13" borderId="5"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8" borderId="5" xfId="0" applyFont="1" applyFill="1" applyBorder="1" applyAlignment="1">
      <alignment horizontal="center" vertical="center"/>
    </xf>
    <xf numFmtId="0" fontId="2" fillId="11" borderId="1" xfId="0" applyFont="1" applyFill="1" applyBorder="1" applyAlignment="1">
      <alignment horizontal="center" vertical="center"/>
    </xf>
    <xf numFmtId="0" fontId="2" fillId="11" borderId="5" xfId="0" applyFont="1" applyFill="1" applyBorder="1" applyAlignment="1">
      <alignment horizontal="center" vertical="center"/>
    </xf>
    <xf numFmtId="0" fontId="2" fillId="15" borderId="1" xfId="0" applyFont="1" applyFill="1" applyBorder="1" applyAlignment="1">
      <alignment horizontal="center" vertical="center"/>
    </xf>
    <xf numFmtId="0" fontId="0" fillId="4" borderId="2" xfId="0" applyFill="1" applyBorder="1" applyAlignment="1">
      <alignment horizontal="center" vertical="center"/>
    </xf>
    <xf numFmtId="0" fontId="0" fillId="4" borderId="1" xfId="0" applyFill="1" applyBorder="1" applyAlignment="1">
      <alignment horizontal="center" vertical="center"/>
    </xf>
    <xf numFmtId="0" fontId="0" fillId="0" borderId="0" xfId="0" applyAlignment="1">
      <alignment horizontal="center" vertical="top" wrapText="1"/>
    </xf>
    <xf numFmtId="0" fontId="0" fillId="0" borderId="1" xfId="0" applyBorder="1" applyAlignment="1">
      <alignment horizontal="center" vertical="top" wrapText="1"/>
    </xf>
    <xf numFmtId="0" fontId="4" fillId="0" borderId="1" xfId="0" applyFont="1" applyBorder="1" applyAlignment="1">
      <alignment wrapText="1"/>
    </xf>
    <xf numFmtId="0" fontId="8" fillId="0" borderId="1" xfId="1" applyBorder="1" applyAlignment="1">
      <alignment horizontal="center" vertical="top" wrapText="1"/>
    </xf>
    <xf numFmtId="0" fontId="4" fillId="0" borderId="1" xfId="0" applyFont="1" applyBorder="1" applyAlignment="1">
      <alignment horizontal="justify" vertical="center" wrapText="1"/>
    </xf>
    <xf numFmtId="0" fontId="0" fillId="16" borderId="1" xfId="0" applyFill="1" applyBorder="1" applyAlignment="1">
      <alignment horizontal="center" vertical="top" wrapText="1"/>
    </xf>
    <xf numFmtId="0" fontId="0" fillId="16" borderId="1" xfId="0" applyFill="1" applyBorder="1" applyAlignment="1">
      <alignment horizontal="center" vertical="center" wrapText="1"/>
    </xf>
    <xf numFmtId="0" fontId="4" fillId="0" borderId="1" xfId="0" applyFont="1" applyBorder="1" applyAlignment="1">
      <alignment horizontal="justify" vertical="center"/>
    </xf>
    <xf numFmtId="0" fontId="0" fillId="16" borderId="4" xfId="0" applyFill="1" applyBorder="1" applyAlignment="1">
      <alignment horizontal="center" vertical="top" wrapText="1"/>
    </xf>
    <xf numFmtId="0" fontId="0" fillId="0" borderId="2" xfId="0" applyBorder="1" applyAlignment="1">
      <alignment horizontal="center" vertical="top" wrapText="1"/>
    </xf>
    <xf numFmtId="0" fontId="4" fillId="0" borderId="6" xfId="0" applyFont="1" applyBorder="1" applyAlignment="1">
      <alignment horizontal="justify" vertical="center" wrapText="1"/>
    </xf>
    <xf numFmtId="0" fontId="4" fillId="0" borderId="1" xfId="0" applyFont="1" applyBorder="1"/>
    <xf numFmtId="0" fontId="0" fillId="0" borderId="7" xfId="0" applyBorder="1" applyAlignment="1">
      <alignment horizontal="center" vertical="top" wrapText="1"/>
    </xf>
    <xf numFmtId="0" fontId="8" fillId="0" borderId="7" xfId="1" applyBorder="1" applyAlignment="1">
      <alignment horizontal="center" vertical="top" wrapText="1"/>
    </xf>
    <xf numFmtId="0" fontId="8" fillId="0" borderId="8" xfId="1" applyBorder="1" applyAlignment="1">
      <alignment horizontal="center" vertical="top" wrapText="1"/>
    </xf>
    <xf numFmtId="0" fontId="4" fillId="0" borderId="1" xfId="0" applyFont="1" applyBorder="1" applyAlignment="1">
      <alignment horizontal="left"/>
    </xf>
    <xf numFmtId="0" fontId="0" fillId="16" borderId="4" xfId="0" applyFill="1" applyBorder="1" applyAlignment="1">
      <alignment horizontal="center" vertical="center" wrapText="1"/>
    </xf>
    <xf numFmtId="0" fontId="7" fillId="0" borderId="6" xfId="0" applyFont="1" applyBorder="1" applyAlignment="1">
      <alignment horizontal="center" vertical="center"/>
    </xf>
    <xf numFmtId="0" fontId="7" fillId="0" borderId="0" xfId="0" applyFont="1" applyAlignment="1">
      <alignment horizontal="center" vertical="center"/>
    </xf>
    <xf numFmtId="0" fontId="0" fillId="0" borderId="6" xfId="0" applyBorder="1" applyAlignment="1">
      <alignment horizontal="center" vertical="top" wrapText="1"/>
    </xf>
    <xf numFmtId="0" fontId="4" fillId="0" borderId="1" xfId="0" applyFont="1" applyBorder="1" applyAlignment="1">
      <alignment horizontal="center" vertical="center"/>
    </xf>
    <xf numFmtId="0" fontId="8" fillId="0" borderId="6" xfId="1" applyBorder="1" applyAlignment="1">
      <alignment horizontal="center" vertical="top" wrapText="1"/>
    </xf>
    <xf numFmtId="0" fontId="9" fillId="0" borderId="1" xfId="0" applyFont="1" applyBorder="1" applyAlignment="1">
      <alignment horizontal="justify" vertical="center" wrapText="1"/>
    </xf>
    <xf numFmtId="0" fontId="0" fillId="0" borderId="8" xfId="0" applyBorder="1" applyAlignment="1">
      <alignment horizontal="center" vertical="top" wrapText="1"/>
    </xf>
    <xf numFmtId="0" fontId="0" fillId="16" borderId="9" xfId="0" applyFill="1" applyBorder="1" applyAlignment="1">
      <alignment horizontal="center" vertical="top" wrapText="1"/>
    </xf>
    <xf numFmtId="0" fontId="0" fillId="16" borderId="2" xfId="0" applyFill="1" applyBorder="1" applyAlignment="1">
      <alignment horizontal="center" vertical="top" wrapText="1"/>
    </xf>
    <xf numFmtId="0" fontId="4" fillId="0" borderId="10" xfId="0" applyFont="1" applyBorder="1" applyAlignment="1">
      <alignment horizontal="justify" vertical="center" wrapText="1"/>
    </xf>
    <xf numFmtId="0" fontId="2" fillId="0" borderId="1" xfId="0" applyFont="1" applyBorder="1" applyAlignment="1">
      <alignment vertical="center"/>
    </xf>
    <xf numFmtId="0" fontId="2" fillId="0" borderId="1" xfId="0" applyFont="1" applyBorder="1"/>
    <xf numFmtId="0" fontId="10" fillId="0" borderId="1" xfId="0" applyFont="1" applyBorder="1" applyAlignment="1">
      <alignment horizontal="center" vertical="top" wrapText="1"/>
    </xf>
    <xf numFmtId="0" fontId="0" fillId="16" borderId="2" xfId="0" applyFill="1" applyBorder="1" applyAlignment="1">
      <alignment horizontal="center" vertical="center" wrapText="1"/>
    </xf>
    <xf numFmtId="0" fontId="0" fillId="0" borderId="8" xfId="0" applyFill="1" applyBorder="1" applyAlignment="1">
      <alignment horizontal="center" vertical="top" wrapText="1"/>
    </xf>
    <xf numFmtId="0" fontId="8" fillId="0" borderId="0" xfId="1"/>
    <xf numFmtId="0" fontId="7" fillId="0" borderId="0" xfId="0" applyFont="1" applyBorder="1" applyAlignment="1">
      <alignment horizontal="center" vertical="center"/>
    </xf>
    <xf numFmtId="0" fontId="0" fillId="0" borderId="0" xfId="0" applyBorder="1" applyAlignment="1">
      <alignment horizontal="center" vertical="top" wrapText="1"/>
    </xf>
    <xf numFmtId="0" fontId="0" fillId="0" borderId="0" xfId="0" applyBorder="1"/>
    <xf numFmtId="2" fontId="0" fillId="0" borderId="0" xfId="0" applyNumberFormat="1"/>
    <xf numFmtId="0" fontId="0" fillId="13" borderId="0" xfId="0" applyFill="1"/>
    <xf numFmtId="2" fontId="0" fillId="13" borderId="0" xfId="0" applyNumberFormat="1" applyFill="1"/>
    <xf numFmtId="0" fontId="7" fillId="13" borderId="6" xfId="0" applyFont="1" applyFill="1" applyBorder="1" applyAlignment="1">
      <alignment horizontal="center" vertical="center"/>
    </xf>
    <xf numFmtId="0" fontId="0" fillId="13" borderId="1" xfId="0" applyFill="1" applyBorder="1" applyAlignment="1">
      <alignment horizontal="center" vertical="center" wrapText="1"/>
    </xf>
    <xf numFmtId="0" fontId="2" fillId="17" borderId="1" xfId="0" applyFont="1" applyFill="1" applyBorder="1" applyAlignment="1">
      <alignment horizontal="center" vertical="center"/>
    </xf>
    <xf numFmtId="0" fontId="0" fillId="17" borderId="1" xfId="0" applyFill="1" applyBorder="1" applyAlignment="1">
      <alignment horizontal="center" vertical="center" wrapText="1"/>
    </xf>
    <xf numFmtId="0" fontId="2" fillId="17" borderId="1" xfId="0" applyFont="1" applyFill="1" applyBorder="1" applyAlignment="1">
      <alignment horizontal="center" vertical="center" wrapText="1"/>
    </xf>
    <xf numFmtId="0" fontId="7" fillId="7" borderId="0" xfId="0" applyFont="1" applyFill="1" applyAlignment="1">
      <alignment horizontal="center" vertical="center"/>
    </xf>
    <xf numFmtId="0" fontId="0" fillId="7" borderId="0" xfId="0" applyFill="1"/>
    <xf numFmtId="2" fontId="0" fillId="7" borderId="0" xfId="0" applyNumberFormat="1" applyFill="1"/>
  </cellXfs>
  <cellStyles count="2">
    <cellStyle name="Hyperlink" xfId="1" builtinId="8"/>
    <cellStyle name="Normal" xfId="0" builtinId="0"/>
  </cellStyles>
  <dxfs count="2">
    <dxf>
      <fill>
        <patternFill>
          <bgColor rgb="FF7030A0"/>
        </patternFill>
      </fill>
    </dxf>
    <dxf>
      <fill>
        <patternFill>
          <bgColor rgb="FF7030A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rimariacriuleni.md/ro/page/transparenta" TargetMode="External"/><Relationship Id="rId299" Type="http://schemas.openxmlformats.org/officeDocument/2006/relationships/hyperlink" Target="http://taraclia.md/ru/page/primriya/primriya-209/primar/biografiya-primara" TargetMode="External"/><Relationship Id="rId21" Type="http://schemas.openxmlformats.org/officeDocument/2006/relationships/hyperlink" Target="http://www.primariacahul.md/index.php/consiliul-orasenesc/proiecte-de-decizii?start=18" TargetMode="External"/><Relationship Id="rId63" Type="http://schemas.openxmlformats.org/officeDocument/2006/relationships/hyperlink" Target="http://www.primariastefanvoda.md/files/7136_decizie_nr._1.27_din_03.03.2015.pdf" TargetMode="External"/><Relationship Id="rId159" Type="http://schemas.openxmlformats.org/officeDocument/2006/relationships/hyperlink" Target="http://primarialeova.md/deciziile-consiliului/" TargetMode="External"/><Relationship Id="rId324" Type="http://schemas.openxmlformats.org/officeDocument/2006/relationships/hyperlink" Target="http://copceac.md/news/vneocherednoe_zasedanie_selskogo_soveta_ot_28_12_15_o_zemle_dlja_kvot_bjudzhetnikam/2016-01-01-510" TargetMode="External"/><Relationship Id="rId366" Type="http://schemas.openxmlformats.org/officeDocument/2006/relationships/hyperlink" Target="https://drive.google.com/folderview?id=0B8tcouSfQ_3VQmhBVXB3aUpvaGc&amp;usp=sharing&amp;tid=0B8tcouSfQ_3VbUZDbkhqdXdiOUU" TargetMode="External"/><Relationship Id="rId170" Type="http://schemas.openxmlformats.org/officeDocument/2006/relationships/hyperlink" Target="http://primariafloresti.md/aparatul-primariei/" TargetMode="External"/><Relationship Id="rId226" Type="http://schemas.openxmlformats.org/officeDocument/2006/relationships/hyperlink" Target="http://www.durlesti.md/ro/proiecte-de-decizii.html" TargetMode="External"/><Relationship Id="rId433" Type="http://schemas.openxmlformats.org/officeDocument/2006/relationships/hyperlink" Target="http://primariaocnita.md/ro/page/transparenta/finantele-publice-locale/bugetul-local-veniturile-si-cheltuielile-orasului" TargetMode="External"/><Relationship Id="rId268" Type="http://schemas.openxmlformats.org/officeDocument/2006/relationships/hyperlink" Target="http://primariasingerei.md/ro/page/transparenta" TargetMode="External"/><Relationship Id="rId32" Type="http://schemas.openxmlformats.org/officeDocument/2006/relationships/hyperlink" Target="http://calarasi-primaria.md/index.php?pag=sedinte&amp;yr=2015" TargetMode="External"/><Relationship Id="rId74" Type="http://schemas.openxmlformats.org/officeDocument/2006/relationships/hyperlink" Target="http://taraclia.md/ru/page/mstny-sovt/mstny-sovt-215/arhiv-prddushtih-rshniy?year=2016&amp;month=1" TargetMode="External"/><Relationship Id="rId128" Type="http://schemas.openxmlformats.org/officeDocument/2006/relationships/hyperlink" Target="http://www.primariadrochia.md/index.php?pag=news&amp;opa=view&amp;id=436&amp;tip=ut_mij_fin&amp;start=&amp;l=" TargetMode="External"/><Relationship Id="rId335" Type="http://schemas.openxmlformats.org/officeDocument/2006/relationships/hyperlink" Target="http://www.primariacricova.md/ro/buget-local.html" TargetMode="External"/><Relationship Id="rId377" Type="http://schemas.openxmlformats.org/officeDocument/2006/relationships/hyperlink" Target="http://ialoveni.md/primar/" TargetMode="External"/><Relationship Id="rId5" Type="http://schemas.openxmlformats.org/officeDocument/2006/relationships/hyperlink" Target="http://www.durlesti.md/ro/buget-local.html" TargetMode="External"/><Relationship Id="rId181" Type="http://schemas.openxmlformats.org/officeDocument/2006/relationships/hyperlink" Target="http://cimislia.md/upload/Proiect%20de%20Decizie%20nr.%2011-6%20din%2016.12.15%20Aprobarea%20bugetului%202016%20%C3%AEn%20a%20doua%20lectur%C4%83.pdf" TargetMode="External"/><Relationship Id="rId237" Type="http://schemas.openxmlformats.org/officeDocument/2006/relationships/hyperlink" Target="http://primaria.br.md/ro/page/transparenta" TargetMode="External"/><Relationship Id="rId402" Type="http://schemas.openxmlformats.org/officeDocument/2006/relationships/hyperlink" Target="http://cimislia.md/upload/actelocale/Decizia%20nr.%2012.3%20din%2028.12.15%20Aprobarea%20bugetului%20ora%C8%99ului%20%C3%AEn%20a%20doua%20lectur%C4%83.pdf" TargetMode="External"/><Relationship Id="rId279" Type="http://schemas.openxmlformats.org/officeDocument/2006/relationships/hyperlink" Target="http://www.primsoroca.md/documente-5-0-0.html" TargetMode="External"/><Relationship Id="rId444" Type="http://schemas.openxmlformats.org/officeDocument/2006/relationships/hyperlink" Target="http://www.pelinia.md/ro/page/consiliul-local/consilieri-locali-" TargetMode="External"/><Relationship Id="rId43" Type="http://schemas.openxmlformats.org/officeDocument/2006/relationships/hyperlink" Target="http://singera.md/main/141-sedinta-consiliului-din-11122015-lista-deciziilor-aprobate.html" TargetMode="External"/><Relationship Id="rId139" Type="http://schemas.openxmlformats.org/officeDocument/2006/relationships/hyperlink" Target="http://falesti.md/index.php/consilieri" TargetMode="External"/><Relationship Id="rId290" Type="http://schemas.openxmlformats.org/officeDocument/2006/relationships/hyperlink" Target="http://www.primariastefanvoda.md/index.php?pag=page&amp;id=21&amp;l=" TargetMode="External"/><Relationship Id="rId304" Type="http://schemas.openxmlformats.org/officeDocument/2006/relationships/hyperlink" Target="http://ungheni.md/category/decizii/" TargetMode="External"/><Relationship Id="rId346" Type="http://schemas.openxmlformats.org/officeDocument/2006/relationships/hyperlink" Target="http://www.primariadrochia.md/index.php?pag=news&amp;opa=view&amp;id=418&amp;tip=anunt&amp;start=10&amp;l=" TargetMode="External"/><Relationship Id="rId388" Type="http://schemas.openxmlformats.org/officeDocument/2006/relationships/hyperlink" Target="http://primaria-glodeni.md/upload/actelocale/81.PDF" TargetMode="External"/><Relationship Id="rId85" Type="http://schemas.openxmlformats.org/officeDocument/2006/relationships/hyperlink" Target="http://www.vulcanestimd.com/" TargetMode="External"/><Relationship Id="rId150" Type="http://schemas.openxmlformats.org/officeDocument/2006/relationships/hyperlink" Target="http://ialoveni.md/transparenta-decizionala/" TargetMode="External"/><Relationship Id="rId192" Type="http://schemas.openxmlformats.org/officeDocument/2006/relationships/hyperlink" Target="http://primariabessarabka.md/ru/page/mstny-sovt/mstny-sovt-215/mstn-sovtniki-i-sfr-otvtstvnnosti" TargetMode="External"/><Relationship Id="rId206" Type="http://schemas.openxmlformats.org/officeDocument/2006/relationships/hyperlink" Target="http://www.chisinau.md/libview.php?l=ro&amp;idc=408&amp;id=5285" TargetMode="External"/><Relationship Id="rId413" Type="http://schemas.openxmlformats.org/officeDocument/2006/relationships/hyperlink" Target="http://primariabessarabka.md/ru/page/mstny-sovt/mstny-sovt-215/zasdaniya-sovta/prddushti-zasdaniya?item=povstka-dnya-gorodskogo-sovta-ot-25-sntyabrya-2015-goda" TargetMode="External"/><Relationship Id="rId248" Type="http://schemas.openxmlformats.org/officeDocument/2006/relationships/hyperlink" Target="http://www.primariacahul.md/images/decizii2016/26aprilie/aprobate/2.pdf" TargetMode="External"/><Relationship Id="rId12" Type="http://schemas.openxmlformats.org/officeDocument/2006/relationships/hyperlink" Target="http://balti.md/buget/" TargetMode="External"/><Relationship Id="rId108" Type="http://schemas.openxmlformats.org/officeDocument/2006/relationships/hyperlink" Target="http://www.primariacricova.md/ro/componenta-consiliului.html" TargetMode="External"/><Relationship Id="rId315" Type="http://schemas.openxmlformats.org/officeDocument/2006/relationships/hyperlink" Target="http://www.primaria.causeni.org/relatii-cu-publicul/decizii/601-decizii-aprobate.html" TargetMode="External"/><Relationship Id="rId357" Type="http://schemas.openxmlformats.org/officeDocument/2006/relationships/hyperlink" Target="http://primariaedinet.md/?page_id=140" TargetMode="External"/><Relationship Id="rId54" Type="http://schemas.openxmlformats.org/officeDocument/2006/relationships/hyperlink" Target="http://www.primsoroca.md/documente-5-0-0.html" TargetMode="External"/><Relationship Id="rId96" Type="http://schemas.openxmlformats.org/officeDocument/2006/relationships/hyperlink" Target="http://www.primaria.causeni.org/administratia-publica/primar/" TargetMode="External"/><Relationship Id="rId161" Type="http://schemas.openxmlformats.org/officeDocument/2006/relationships/hyperlink" Target="http://primarialeova.md/primarul/" TargetMode="External"/><Relationship Id="rId217" Type="http://schemas.openxmlformats.org/officeDocument/2006/relationships/hyperlink" Target="http://primaria-rezina.md/index.php/ro/page/transparenta" TargetMode="External"/><Relationship Id="rId399" Type="http://schemas.openxmlformats.org/officeDocument/2006/relationships/hyperlink" Target="http://cimislia.md/ro/page/consiliul-local/consiliul-local-214/arhiva-deciziilor-anterioare" TargetMode="External"/><Relationship Id="rId259" Type="http://schemas.openxmlformats.org/officeDocument/2006/relationships/hyperlink" Target="http://calarasi-primaria.md/index.php?pag=news&amp;tip=proiecte&amp;l=" TargetMode="External"/><Relationship Id="rId424" Type="http://schemas.openxmlformats.org/officeDocument/2006/relationships/hyperlink" Target="http://primariabessarabka.md/ru/page/prozrachnosty/dialog-s-grazhdanami/zadayt-vopros-primaru" TargetMode="External"/><Relationship Id="rId23" Type="http://schemas.openxmlformats.org/officeDocument/2006/relationships/hyperlink" Target="http://www.primariacahul.md/index.php/consiliul-orasenesc/decizii-aprobate" TargetMode="External"/><Relationship Id="rId119" Type="http://schemas.openxmlformats.org/officeDocument/2006/relationships/hyperlink" Target="http://www.primariacriuleni.md/upload/actelocale/1jpg-5672b1a797d30.jpg" TargetMode="External"/><Relationship Id="rId270" Type="http://schemas.openxmlformats.org/officeDocument/2006/relationships/hyperlink" Target="http://primariasingerei.md/ro/page/primaria/primaria-208/primarul/biografia-primarului" TargetMode="External"/><Relationship Id="rId326" Type="http://schemas.openxmlformats.org/officeDocument/2006/relationships/hyperlink" Target="http://copceac.md/news/objavlen_konkurs_na_dolzhnost_direktora_detskogo_doshkolnogo_uchrezhdenija/2015-12-11-499" TargetMode="External"/><Relationship Id="rId65" Type="http://schemas.openxmlformats.org/officeDocument/2006/relationships/hyperlink" Target="http://www.primariastefanvoda.md/index.php?pag=sedinte&amp;yr=2015&amp;l=" TargetMode="External"/><Relationship Id="rId130" Type="http://schemas.openxmlformats.org/officeDocument/2006/relationships/hyperlink" Target="http://www.primariadrochia.md/index.php?pag=news&amp;tip=proiecte&amp;l=" TargetMode="External"/><Relationship Id="rId368" Type="http://schemas.openxmlformats.org/officeDocument/2006/relationships/hyperlink" Target="https://drive.google.com/folderview?id=0B8tcouSfQ_3VQmhBVXB3aUpvaGc&amp;usp=sharing&amp;tid=0B8tcouSfQ_3VbUZDbkhqdXdiOUU" TargetMode="External"/><Relationship Id="rId172" Type="http://schemas.openxmlformats.org/officeDocument/2006/relationships/hyperlink" Target="http://primariafloresti.md/deciziile-consiliului/" TargetMode="External"/><Relationship Id="rId228" Type="http://schemas.openxmlformats.org/officeDocument/2006/relationships/hyperlink" Target="http://www.durlesti.md/ro/buget-local.html" TargetMode="External"/><Relationship Id="rId435" Type="http://schemas.openxmlformats.org/officeDocument/2006/relationships/hyperlink" Target="http://primariaocnita.md/ro/page/transparenta/proiecte-locale/proiecte-curente" TargetMode="External"/><Relationship Id="rId281" Type="http://schemas.openxmlformats.org/officeDocument/2006/relationships/hyperlink" Target="http://www.primsoroca.md/documente-34-0-0.html" TargetMode="External"/><Relationship Id="rId337" Type="http://schemas.openxmlformats.org/officeDocument/2006/relationships/hyperlink" Target="http://www.primariacriuleni.md/upload/actelocale/47%2006%20iul.jpg" TargetMode="External"/><Relationship Id="rId34" Type="http://schemas.openxmlformats.org/officeDocument/2006/relationships/hyperlink" Target="http://calarasi-primaria.md/index.php?pag=proiecte&amp;opa=view&amp;id=95&amp;start=&amp;l=" TargetMode="External"/><Relationship Id="rId76" Type="http://schemas.openxmlformats.org/officeDocument/2006/relationships/hyperlink" Target="http://taraclia.md/ru/page/primriya/primriya-209/primar/biografiya-primara" TargetMode="External"/><Relationship Id="rId141" Type="http://schemas.openxmlformats.org/officeDocument/2006/relationships/hyperlink" Target="http://falesti.md/index.php/regulamentul" TargetMode="External"/><Relationship Id="rId379" Type="http://schemas.openxmlformats.org/officeDocument/2006/relationships/hyperlink" Target="http://primarialeova.md/consilieri/" TargetMode="External"/><Relationship Id="rId7" Type="http://schemas.openxmlformats.org/officeDocument/2006/relationships/hyperlink" Target="http://anenii-noi.com/index.php/acte-normative/" TargetMode="External"/><Relationship Id="rId183" Type="http://schemas.openxmlformats.org/officeDocument/2006/relationships/hyperlink" Target="http://cimislia.md/ro/page/primaria/primaria-208/primarul/biografia-primarului" TargetMode="External"/><Relationship Id="rId239" Type="http://schemas.openxmlformats.org/officeDocument/2006/relationships/hyperlink" Target="http://www.primariacahul.md/" TargetMode="External"/><Relationship Id="rId390" Type="http://schemas.openxmlformats.org/officeDocument/2006/relationships/hyperlink" Target="http://primaria-glodeni.md/ro/page/primaria/activitatea-curenta/noutatile-primariei?item=anunt-de-angajare-a-specialistului-in-planificare" TargetMode="External"/><Relationship Id="rId404" Type="http://schemas.openxmlformats.org/officeDocument/2006/relationships/hyperlink" Target="http://cimislia.md/upload/Proiect%20de%20Decizie%20nr.%2011-6%20din%2016.12.15%20Aprobarea%20bugetului%202016%20%C3%AEn%20a%20doua%20lectur%C4%83.pdf" TargetMode="External"/><Relationship Id="rId446" Type="http://schemas.openxmlformats.org/officeDocument/2006/relationships/hyperlink" Target="http://www.pelinia.md/ro/page/cetateni-si-business/domeniul-social-/ajutor-social" TargetMode="External"/><Relationship Id="rId250" Type="http://schemas.openxmlformats.org/officeDocument/2006/relationships/hyperlink" Target="http://www.primariacahul.md/images/buget2016/aprobate/3ni.pdf" TargetMode="External"/><Relationship Id="rId292" Type="http://schemas.openxmlformats.org/officeDocument/2006/relationships/hyperlink" Target="http://www.straseni.md/ro/page/consiliul-local-188/sedintele-consiliului/sedinte-anterioare" TargetMode="External"/><Relationship Id="rId306" Type="http://schemas.openxmlformats.org/officeDocument/2006/relationships/hyperlink" Target="http://ungheni.md/category/decizii/page/4" TargetMode="External"/><Relationship Id="rId45" Type="http://schemas.openxmlformats.org/officeDocument/2006/relationships/hyperlink" Target="http://primariasingerei.md/ro/page/transparenta" TargetMode="External"/><Relationship Id="rId87" Type="http://schemas.openxmlformats.org/officeDocument/2006/relationships/hyperlink" Target="http://www.vulcanestimd.com/" TargetMode="External"/><Relationship Id="rId110" Type="http://schemas.openxmlformats.org/officeDocument/2006/relationships/hyperlink" Target="http://www.primariacricova.md/ro/deciziile-consiliului.html" TargetMode="External"/><Relationship Id="rId348" Type="http://schemas.openxmlformats.org/officeDocument/2006/relationships/hyperlink" Target="http://www.primariadrochia.md/index.php?pag=aparatul&amp;l=" TargetMode="External"/><Relationship Id="rId152" Type="http://schemas.openxmlformats.org/officeDocument/2006/relationships/hyperlink" Target="http://ialoveni.md/primaria-orasului-ialoveni-solicita-repetat-cetatenilor-localitatii-sa-se-expuna-asupra-proiectului-bugetului-orasului-ialoveni-pentru-anul-2016/" TargetMode="External"/><Relationship Id="rId194" Type="http://schemas.openxmlformats.org/officeDocument/2006/relationships/hyperlink" Target="http://primariabessarabka.md/ru/page/mstny-sovt/mstny-sovt-215/arhiv-prddushtih-rshniy" TargetMode="External"/><Relationship Id="rId208" Type="http://schemas.openxmlformats.org/officeDocument/2006/relationships/hyperlink" Target="http://primariaocnita.md/ro/page/transparenta" TargetMode="External"/><Relationship Id="rId415" Type="http://schemas.openxmlformats.org/officeDocument/2006/relationships/hyperlink" Target="http://primariabessarabka.md/ru/page/mstny-sovt/mstny-sovt-215/mstn-sovtniki-i-sfr-otvtstvnnosti" TargetMode="External"/><Relationship Id="rId261" Type="http://schemas.openxmlformats.org/officeDocument/2006/relationships/hyperlink" Target="http://www.riscani.com/ro/page/primaria-208-115-104-104/primaria-208/aparat/aparatul-primariei" TargetMode="External"/><Relationship Id="rId14" Type="http://schemas.openxmlformats.org/officeDocument/2006/relationships/hyperlink" Target="http://primaria.br.md/ro/page/transparenta" TargetMode="External"/><Relationship Id="rId56" Type="http://schemas.openxmlformats.org/officeDocument/2006/relationships/hyperlink" Target="http://www.primsoroca.md/documente-5-0-0.html" TargetMode="External"/><Relationship Id="rId317" Type="http://schemas.openxmlformats.org/officeDocument/2006/relationships/hyperlink" Target="http://www.primaria.causeni.org/noutati/629-proiectul-bugetului-pentru-anul-2016.html" TargetMode="External"/><Relationship Id="rId359" Type="http://schemas.openxmlformats.org/officeDocument/2006/relationships/hyperlink" Target="http://primariaedinet.md/?page_id=125" TargetMode="External"/><Relationship Id="rId98" Type="http://schemas.openxmlformats.org/officeDocument/2006/relationships/hyperlink" Target="http://primariacodru.md/primaria/primar/" TargetMode="External"/><Relationship Id="rId121" Type="http://schemas.openxmlformats.org/officeDocument/2006/relationships/hyperlink" Target="http://www.donduseni.org/index.php/ro/2012-01-08-14-29-29/2012-01-08-14-35-36" TargetMode="External"/><Relationship Id="rId163" Type="http://schemas.openxmlformats.org/officeDocument/2006/relationships/hyperlink" Target="http://primarianisporeni.md/docs/decisions" TargetMode="External"/><Relationship Id="rId219" Type="http://schemas.openxmlformats.org/officeDocument/2006/relationships/hyperlink" Target="http://primaria-rezina.md/index.php/ro/page/primaria/primaria-208/primarul/curriculum-vitae" TargetMode="External"/><Relationship Id="rId370" Type="http://schemas.openxmlformats.org/officeDocument/2006/relationships/hyperlink" Target="http://www.orasul-hincesti.md/index.php?option=com_content&amp;view=article&amp;id=103:aparatul-primariei&amp;catid=3:organigrama&amp;Itemid=136" TargetMode="External"/><Relationship Id="rId426" Type="http://schemas.openxmlformats.org/officeDocument/2006/relationships/hyperlink" Target="http://primariabessarabka.md/ru/page/prozrachnosty/mstn-prokt/zavrshnn-prokt?item=ulichno-osvshtni-goroda-basarabyaska" TargetMode="External"/><Relationship Id="rId230" Type="http://schemas.openxmlformats.org/officeDocument/2006/relationships/hyperlink" Target="http://anenii-noi.com/index.php/acte-normative/" TargetMode="External"/><Relationship Id="rId25" Type="http://schemas.openxmlformats.org/officeDocument/2006/relationships/hyperlink" Target="http://www.primariacahul.md/images/decizii2016/26aprilie/aprobate/2.pdf" TargetMode="External"/><Relationship Id="rId67" Type="http://schemas.openxmlformats.org/officeDocument/2006/relationships/hyperlink" Target="http://www.primariastefanvoda.md/index.php?pag=page&amp;id=21&amp;l=" TargetMode="External"/><Relationship Id="rId272" Type="http://schemas.openxmlformats.org/officeDocument/2006/relationships/hyperlink" Target="http://www.primsoroca.md/pagini-0-5-0.html" TargetMode="External"/><Relationship Id="rId328" Type="http://schemas.openxmlformats.org/officeDocument/2006/relationships/hyperlink" Target="http://costesti.md/consiliul-local/" TargetMode="External"/><Relationship Id="rId132" Type="http://schemas.openxmlformats.org/officeDocument/2006/relationships/hyperlink" Target="http://primariaedinet.md/?cat=47" TargetMode="External"/><Relationship Id="rId174" Type="http://schemas.openxmlformats.org/officeDocument/2006/relationships/hyperlink" Target="http://cimislia.md/ro/page/consiliul-local/consiliul-local-214/consilieri-locali-si-domeniile-de-responsabilitate" TargetMode="External"/><Relationship Id="rId381" Type="http://schemas.openxmlformats.org/officeDocument/2006/relationships/hyperlink" Target="http://primarialeova.md/deciziile-consiliului/" TargetMode="External"/><Relationship Id="rId241" Type="http://schemas.openxmlformats.org/officeDocument/2006/relationships/hyperlink" Target="http://www.primariacahul.md/index.php/consiliul-orasenesc/componenta" TargetMode="External"/><Relationship Id="rId437" Type="http://schemas.openxmlformats.org/officeDocument/2006/relationships/hyperlink" Target="http://orhei.md/index.php?pag=page&amp;id=682&amp;l=ro" TargetMode="External"/><Relationship Id="rId36" Type="http://schemas.openxmlformats.org/officeDocument/2006/relationships/hyperlink" Target="http://calarasi-primaria.md/index.php?pag=news&amp;tip=proiecte&amp;l=" TargetMode="External"/><Relationship Id="rId283" Type="http://schemas.openxmlformats.org/officeDocument/2006/relationships/hyperlink" Target="http://www.primariastefanvoda.md/" TargetMode="External"/><Relationship Id="rId339" Type="http://schemas.openxmlformats.org/officeDocument/2006/relationships/hyperlink" Target="http://www.primariacriuleni.md/ro/page/consiliul-local/consiliul-local-214/consilieri-locali-si-domeniile-de-responsabilitate" TargetMode="External"/><Relationship Id="rId78" Type="http://schemas.openxmlformats.org/officeDocument/2006/relationships/hyperlink" Target="http://truseni.md/index.php/ro/kontakty-i-audientsiya" TargetMode="External"/><Relationship Id="rId101" Type="http://schemas.openxmlformats.org/officeDocument/2006/relationships/hyperlink" Target="http://copceac.md/news/vneocherednoe_zasedanie_selskogo_soveta_ot_28_12_15_o_zemle_dlja_kvot_bjudzhetnikam/2016-01-01-510" TargetMode="External"/><Relationship Id="rId143" Type="http://schemas.openxmlformats.org/officeDocument/2006/relationships/hyperlink" Target="https://drive.google.com/folderview?id=0B8tcouSfQ_3VQmhBVXB3aUpvaGc&amp;usp=sharing&amp;tid=0B8tcouSfQ_3VbUZDbkhqdXdiOUU" TargetMode="External"/><Relationship Id="rId185" Type="http://schemas.openxmlformats.org/officeDocument/2006/relationships/hyperlink" Target="http://cimislia.md/ro/page/cetateni-si-business/beneficii-sociale-si-ajutoare/adaposturi-sociale-si-case-de-batrani" TargetMode="External"/><Relationship Id="rId350" Type="http://schemas.openxmlformats.org/officeDocument/2006/relationships/hyperlink" Target="http://www.primariadrochia.md/index.php?pag=decizii_consiliu&amp;yr=2015&amp;l=" TargetMode="External"/><Relationship Id="rId406" Type="http://schemas.openxmlformats.org/officeDocument/2006/relationships/hyperlink" Target="http://cimislia.md/ro/page/primaria/primaria-208/primarul/biografia-primarului" TargetMode="External"/><Relationship Id="rId9" Type="http://schemas.openxmlformats.org/officeDocument/2006/relationships/hyperlink" Target="http://anenii-noi.com/index.php/consiliul-local/lista-membrilor/" TargetMode="External"/><Relationship Id="rId210" Type="http://schemas.openxmlformats.org/officeDocument/2006/relationships/hyperlink" Target="http://primariaocnita.md/ro/page/transparenta/finantele-publice-locale/bugetul-local-veniturile-si-cheltuielile-orasului" TargetMode="External"/><Relationship Id="rId392" Type="http://schemas.openxmlformats.org/officeDocument/2006/relationships/hyperlink" Target="http://primariafloresti.md/consilieri/" TargetMode="External"/><Relationship Id="rId252" Type="http://schemas.openxmlformats.org/officeDocument/2006/relationships/hyperlink" Target="http://calarasi-primaria.md/" TargetMode="External"/><Relationship Id="rId294" Type="http://schemas.openxmlformats.org/officeDocument/2006/relationships/hyperlink" Target="http://www.straseni.md/ro/page/transparenta/informatii-de-interes-public/declaratii-anuale-de-venituri-si-interese" TargetMode="External"/><Relationship Id="rId308" Type="http://schemas.openxmlformats.org/officeDocument/2006/relationships/hyperlink" Target="http://www.vulcanestimd.com/" TargetMode="External"/><Relationship Id="rId47" Type="http://schemas.openxmlformats.org/officeDocument/2006/relationships/hyperlink" Target="http://primariasingerei.md/ro/page/primaria/primaria-208/primarul/biografia-primarului" TargetMode="External"/><Relationship Id="rId89" Type="http://schemas.openxmlformats.org/officeDocument/2006/relationships/hyperlink" Target="http://www.primaria.causeni.org/administratia-publica/aparatul-primariei/" TargetMode="External"/><Relationship Id="rId112" Type="http://schemas.openxmlformats.org/officeDocument/2006/relationships/hyperlink" Target="http://www.primariacricova.md/ro/buget-local.html" TargetMode="External"/><Relationship Id="rId154" Type="http://schemas.openxmlformats.org/officeDocument/2006/relationships/hyperlink" Target="http://ialoveni.md/primar/" TargetMode="External"/><Relationship Id="rId361" Type="http://schemas.openxmlformats.org/officeDocument/2006/relationships/hyperlink" Target="http://falesti.md/index.php/proiecte-de-decizii" TargetMode="External"/><Relationship Id="rId196" Type="http://schemas.openxmlformats.org/officeDocument/2006/relationships/hyperlink" Target="http://primariabessarabka.md/ru/page/mstny-sovt/mstny-sovt-215/zasdaniya-sovta/prddushti-zasdaniya" TargetMode="External"/><Relationship Id="rId417" Type="http://schemas.openxmlformats.org/officeDocument/2006/relationships/hyperlink" Target="http://primariabessarabka.md/ru/page/mstny-sovt/mstny-sovt-215/arhiv-prddushtih-rshniy" TargetMode="External"/><Relationship Id="rId16" Type="http://schemas.openxmlformats.org/officeDocument/2006/relationships/hyperlink" Target="http://www.primariacahul.md/" TargetMode="External"/><Relationship Id="rId221" Type="http://schemas.openxmlformats.org/officeDocument/2006/relationships/hyperlink" Target="http://www.pelinia.md/ro/page/consiliul-local/consilieri-locali-" TargetMode="External"/><Relationship Id="rId263" Type="http://schemas.openxmlformats.org/officeDocument/2006/relationships/hyperlink" Target="http://www.riscani.com/ro/page/primaria-208-115-104-104/noutatile-primariei-384?item=audieri-publice-pe-marginea-proiectului-bugetului-orasului-riscani-pentru-anul-2016" TargetMode="External"/><Relationship Id="rId319" Type="http://schemas.openxmlformats.org/officeDocument/2006/relationships/hyperlink" Target="http://www.primaria.causeni.org/administratia-publica/primar/" TargetMode="External"/><Relationship Id="rId58" Type="http://schemas.openxmlformats.org/officeDocument/2006/relationships/hyperlink" Target="http://www.primsoroca.md/documente-34-0-0.html" TargetMode="External"/><Relationship Id="rId123" Type="http://schemas.openxmlformats.org/officeDocument/2006/relationships/hyperlink" Target="http://www.primariadrochia.md/index.php?pag=news&amp;opa=view&amp;id=418&amp;tip=anunt&amp;start=10&amp;l=" TargetMode="External"/><Relationship Id="rId330" Type="http://schemas.openxmlformats.org/officeDocument/2006/relationships/hyperlink" Target="http://www.primariacricova.md/ro/contacte.html" TargetMode="External"/><Relationship Id="rId165" Type="http://schemas.openxmlformats.org/officeDocument/2006/relationships/hyperlink" Target="http://primaria-glodeni.md/upload/actelocale/81.PDF" TargetMode="External"/><Relationship Id="rId372" Type="http://schemas.openxmlformats.org/officeDocument/2006/relationships/hyperlink" Target="http://ialoveni.md/lista-consilierilor/" TargetMode="External"/><Relationship Id="rId428" Type="http://schemas.openxmlformats.org/officeDocument/2006/relationships/hyperlink" Target="http://www.chisinau.md/lib.php?l=ro&amp;idc=493&amp;" TargetMode="External"/><Relationship Id="rId232" Type="http://schemas.openxmlformats.org/officeDocument/2006/relationships/hyperlink" Target="http://anenii-noi.com/index.php/consiliul-local/lista-membrilor/" TargetMode="External"/><Relationship Id="rId274" Type="http://schemas.openxmlformats.org/officeDocument/2006/relationships/hyperlink" Target="https://www.youtube.com/watch?v=rmkKP9FJPqw&amp;feature=youtu.be" TargetMode="External"/><Relationship Id="rId27" Type="http://schemas.openxmlformats.org/officeDocument/2006/relationships/hyperlink" Target="http://www.primariacahul.md/images/buget2016/aprobate/3ni.pdf" TargetMode="External"/><Relationship Id="rId69" Type="http://schemas.openxmlformats.org/officeDocument/2006/relationships/hyperlink" Target="http://www.straseni.md/ro/page/consiliul-local-188/sedintele-consiliului/sedinte-anterioare" TargetMode="External"/><Relationship Id="rId134" Type="http://schemas.openxmlformats.org/officeDocument/2006/relationships/hyperlink" Target="http://primariaedinet.md/?page_id=140" TargetMode="External"/><Relationship Id="rId80" Type="http://schemas.openxmlformats.org/officeDocument/2006/relationships/hyperlink" Target="http://ungheni.md/category/lista-membrilor/" TargetMode="External"/><Relationship Id="rId176" Type="http://schemas.openxmlformats.org/officeDocument/2006/relationships/hyperlink" Target="http://cimislia.md/ro/page/consiliul-local/consiliul-local-214/arhiva-deciziilor-anterioare" TargetMode="External"/><Relationship Id="rId341" Type="http://schemas.openxmlformats.org/officeDocument/2006/relationships/hyperlink" Target="http://www.primariacriuleni.md/ro/page/consiliul-local/consiliul-local-214/arhiva-deciziilor-dispoztiilor" TargetMode="External"/><Relationship Id="rId383" Type="http://schemas.openxmlformats.org/officeDocument/2006/relationships/hyperlink" Target="http://primarialeova.md/wp-content/uploads/sites/10/2014/04/Decizia-nr.-5.19-cu-Anexa.pdf" TargetMode="External"/><Relationship Id="rId439" Type="http://schemas.openxmlformats.org/officeDocument/2006/relationships/hyperlink" Target="http://orhei.md/index.php?pag=cat&amp;id=687&amp;l=ro" TargetMode="External"/><Relationship Id="rId201" Type="http://schemas.openxmlformats.org/officeDocument/2006/relationships/hyperlink" Target="http://primariabessarabka.md/ru/page/prozrachnosty/dialog-s-grazhdanami/zadayt-vopros-primaru" TargetMode="External"/><Relationship Id="rId243" Type="http://schemas.openxmlformats.org/officeDocument/2006/relationships/hyperlink" Target="http://www.primariacahul.md/index.php/consiliul-orasenesc/proiecte-de-decizii" TargetMode="External"/><Relationship Id="rId285" Type="http://schemas.openxmlformats.org/officeDocument/2006/relationships/hyperlink" Target="http://www.primariastefanvoda.md/index.php?pag=page&amp;id=28&amp;l=" TargetMode="External"/><Relationship Id="rId38" Type="http://schemas.openxmlformats.org/officeDocument/2006/relationships/hyperlink" Target="http://www.riscani.com/ro/page/primaria-208-115-104-104/primaria-208/aparat/aparatul-primariei" TargetMode="External"/><Relationship Id="rId103" Type="http://schemas.openxmlformats.org/officeDocument/2006/relationships/hyperlink" Target="http://copceac.md/news/objavlen_konkurs_na_dolzhnost_direktora_detskogo_doshkolnogo_uchrezhdenija/2015-12-11-499" TargetMode="External"/><Relationship Id="rId310" Type="http://schemas.openxmlformats.org/officeDocument/2006/relationships/hyperlink" Target="http://www.vulcanestimd.com/" TargetMode="External"/><Relationship Id="rId91" Type="http://schemas.openxmlformats.org/officeDocument/2006/relationships/hyperlink" Target="http://www.primaria.causeni.org/relatii-cu-pubicul/decizii/" TargetMode="External"/><Relationship Id="rId145" Type="http://schemas.openxmlformats.org/officeDocument/2006/relationships/hyperlink" Target="https://drive.google.com/folderview?id=0B8tcouSfQ_3VQmhBVXB3aUpvaGc&amp;usp=sharing&amp;tid=0B8tcouSfQ_3VbUZDbkhqdXdiOUU" TargetMode="External"/><Relationship Id="rId187" Type="http://schemas.openxmlformats.org/officeDocument/2006/relationships/hyperlink" Target="http://ceadir-lunga.md/index.php?sectors=1&amp;mid=302" TargetMode="External"/><Relationship Id="rId352" Type="http://schemas.openxmlformats.org/officeDocument/2006/relationships/hyperlink" Target="http://www.primariadrochia.md/index.php?pag=page&amp;id=21&amp;l=" TargetMode="External"/><Relationship Id="rId394" Type="http://schemas.openxmlformats.org/officeDocument/2006/relationships/hyperlink" Target="http://primariafloresti.md/sedintele-consiliului-online/" TargetMode="External"/><Relationship Id="rId408" Type="http://schemas.openxmlformats.org/officeDocument/2006/relationships/hyperlink" Target="http://cimislia.md/ro/page/cetateni-si-business/beneficii-sociale-si-ajutoare/adaposturi-sociale-si-case-de-batrani" TargetMode="External"/><Relationship Id="rId212" Type="http://schemas.openxmlformats.org/officeDocument/2006/relationships/hyperlink" Target="http://primariaocnita.md/ro/page/transparenta/proiecte-locale/proiecte-curente" TargetMode="External"/><Relationship Id="rId254" Type="http://schemas.openxmlformats.org/officeDocument/2006/relationships/hyperlink" Target="http://calarasi-primaria.md/index.php?pag=page&amp;id=28&amp;l=" TargetMode="External"/><Relationship Id="rId49" Type="http://schemas.openxmlformats.org/officeDocument/2006/relationships/hyperlink" Target="http://www.primsoroca.md/pagini-0-5-0.html" TargetMode="External"/><Relationship Id="rId114" Type="http://schemas.openxmlformats.org/officeDocument/2006/relationships/hyperlink" Target="http://www.primariacriuleni.md/upload/actelocale/47%2006%20iul.jpg" TargetMode="External"/><Relationship Id="rId296" Type="http://schemas.openxmlformats.org/officeDocument/2006/relationships/hyperlink" Target="http://taraclia.md/ru/page/mstny-sovt/mstny-sovt-215/mstn-sovtniki-i-sfr-otvtstvnnosti" TargetMode="External"/><Relationship Id="rId60" Type="http://schemas.openxmlformats.org/officeDocument/2006/relationships/hyperlink" Target="http://www.primariastefanvoda.md/" TargetMode="External"/><Relationship Id="rId156" Type="http://schemas.openxmlformats.org/officeDocument/2006/relationships/hyperlink" Target="http://primarialeova.md/consilieri/" TargetMode="External"/><Relationship Id="rId198" Type="http://schemas.openxmlformats.org/officeDocument/2006/relationships/hyperlink" Target="http://primariabessarabka.md/ru/page/mstny-sovt/mstny-sovt-215/arhiv-prddushtih-rshniy" TargetMode="External"/><Relationship Id="rId321" Type="http://schemas.openxmlformats.org/officeDocument/2006/relationships/hyperlink" Target="http://primariacodru.md/primaria/primar/" TargetMode="External"/><Relationship Id="rId363" Type="http://schemas.openxmlformats.org/officeDocument/2006/relationships/hyperlink" Target="http://falesti.md/" TargetMode="External"/><Relationship Id="rId419" Type="http://schemas.openxmlformats.org/officeDocument/2006/relationships/hyperlink" Target="http://primariabessarabka.md/ru/page/mstny-sovt/mstny-sovt-215/zasdaniya-sovta/prddushti-zasdaniya" TargetMode="External"/><Relationship Id="rId223" Type="http://schemas.openxmlformats.org/officeDocument/2006/relationships/hyperlink" Target="http://www.pelinia.md/ro/page/cetateni-si-business/domeniul-social-/ajutor-social" TargetMode="External"/><Relationship Id="rId430" Type="http://schemas.openxmlformats.org/officeDocument/2006/relationships/hyperlink" Target="http://www.chisinau.md/pageview.php?l=ro&amp;idc=420" TargetMode="External"/><Relationship Id="rId18" Type="http://schemas.openxmlformats.org/officeDocument/2006/relationships/hyperlink" Target="http://www.primariacahul.md/index.php/consiliul-orasenesc/componenta" TargetMode="External"/><Relationship Id="rId39" Type="http://schemas.openxmlformats.org/officeDocument/2006/relationships/hyperlink" Target="http://www.riscani.com/ro/page/consiliul-local/consiliul-local-2015-2019/consilieri-locali-si-domeniile-de-responsabilitate" TargetMode="External"/><Relationship Id="rId265" Type="http://schemas.openxmlformats.org/officeDocument/2006/relationships/hyperlink" Target="http://singera.md/regulament.html" TargetMode="External"/><Relationship Id="rId286" Type="http://schemas.openxmlformats.org/officeDocument/2006/relationships/hyperlink" Target="http://www.primariastefanvoda.md/files/7136_decizie_nr._1.27_din_03.03.2015.pdf" TargetMode="External"/><Relationship Id="rId50" Type="http://schemas.openxmlformats.org/officeDocument/2006/relationships/hyperlink" Target="http://www.primsoroca.md/proiecte-36-0-0.html" TargetMode="External"/><Relationship Id="rId104" Type="http://schemas.openxmlformats.org/officeDocument/2006/relationships/hyperlink" Target="http://copceac.md/index/primar_s_kopchak/0-28" TargetMode="External"/><Relationship Id="rId125" Type="http://schemas.openxmlformats.org/officeDocument/2006/relationships/hyperlink" Target="http://www.primariadrochia.md/index.php?pag=aparatul&amp;l=" TargetMode="External"/><Relationship Id="rId146" Type="http://schemas.openxmlformats.org/officeDocument/2006/relationships/hyperlink" Target="https://drive.google.com/folderview?id=0B8tcouSfQ_3VQmhBVXB3aUpvaGc&amp;usp=sharing&amp;tid=0B8tcouSfQ_3VbUZDbkhqdXdiOUU" TargetMode="External"/><Relationship Id="rId167" Type="http://schemas.openxmlformats.org/officeDocument/2006/relationships/hyperlink" Target="http://primaria-glodeni.md/ro/page/primaria/activitatea-curenta/noutatile-primariei?item=anunt-de-angajare-a-specialistului-in-planificare" TargetMode="External"/><Relationship Id="rId188" Type="http://schemas.openxmlformats.org/officeDocument/2006/relationships/hyperlink" Target="http://ceadir-lunga.md/index.php?prm=4&amp;mid=204" TargetMode="External"/><Relationship Id="rId311" Type="http://schemas.openxmlformats.org/officeDocument/2006/relationships/hyperlink" Target="http://www.vulcanestimd.com/" TargetMode="External"/><Relationship Id="rId332" Type="http://schemas.openxmlformats.org/officeDocument/2006/relationships/hyperlink" Target="http://www.primariacricova.md/news/d-i-s-p-o-z-i---i-e--nr--03-5--35.html" TargetMode="External"/><Relationship Id="rId353" Type="http://schemas.openxmlformats.org/officeDocument/2006/relationships/hyperlink" Target="http://www.primariadrochia.md/index.php?pag=news&amp;tip=proiecte&amp;l=" TargetMode="External"/><Relationship Id="rId374" Type="http://schemas.openxmlformats.org/officeDocument/2006/relationships/hyperlink" Target="http://ialoveni.md/bugetul-local-2016/" TargetMode="External"/><Relationship Id="rId395" Type="http://schemas.openxmlformats.org/officeDocument/2006/relationships/hyperlink" Target="http://primariafloresti.md/deciziile-consiliului/" TargetMode="External"/><Relationship Id="rId409" Type="http://schemas.openxmlformats.org/officeDocument/2006/relationships/hyperlink" Target="http://cimislia.md/ro/page/primaria/proiecte-locale" TargetMode="External"/><Relationship Id="rId71" Type="http://schemas.openxmlformats.org/officeDocument/2006/relationships/hyperlink" Target="http://www.straseni.md/ro/page/transparenta/informatii-de-interes-public/declaratii-anuale-de-venituri-si-interese" TargetMode="External"/><Relationship Id="rId92" Type="http://schemas.openxmlformats.org/officeDocument/2006/relationships/hyperlink" Target="http://www.primaria.causeni.org/relatii-cu-publicul/decizii/601-decizii-aprobate.html" TargetMode="External"/><Relationship Id="rId213" Type="http://schemas.openxmlformats.org/officeDocument/2006/relationships/hyperlink" Target="http://orhei.md/index.php?pag=news&amp;id=811&amp;l=ro" TargetMode="External"/><Relationship Id="rId234" Type="http://schemas.openxmlformats.org/officeDocument/2006/relationships/hyperlink" Target="http://balti.md/consilieri/" TargetMode="External"/><Relationship Id="rId420" Type="http://schemas.openxmlformats.org/officeDocument/2006/relationships/hyperlink" Target="http://primariabessarabka.md/ru/page/mstny-sovt/mstny-sovt-215/arhiv-prddushtih-rshniy" TargetMode="External"/><Relationship Id="rId2" Type="http://schemas.openxmlformats.org/officeDocument/2006/relationships/hyperlink" Target="http://www.durlesti.md/ro/proiecte-de-decizii.html" TargetMode="External"/><Relationship Id="rId29" Type="http://schemas.openxmlformats.org/officeDocument/2006/relationships/hyperlink" Target="http://calarasi-primaria.md/" TargetMode="External"/><Relationship Id="rId255" Type="http://schemas.openxmlformats.org/officeDocument/2006/relationships/hyperlink" Target="http://calarasi-primaria.md/index.php?pag=sedinte&amp;yr=2015" TargetMode="External"/><Relationship Id="rId276" Type="http://schemas.openxmlformats.org/officeDocument/2006/relationships/hyperlink" Target="http://www.primsoroca.md/documente-29-0-1.html" TargetMode="External"/><Relationship Id="rId297" Type="http://schemas.openxmlformats.org/officeDocument/2006/relationships/hyperlink" Target="http://taraclia.md/ru/page/mstny-sovt/mstny-sovt-215/arhiv-prddushtih-rshniy?year=2016&amp;month=1" TargetMode="External"/><Relationship Id="rId441" Type="http://schemas.openxmlformats.org/officeDocument/2006/relationships/hyperlink" Target="http://primaria-rezina.md/index.php/ro/page/consiliul-local/consiliul-local-214/consilieri-locali-si-domeniile-de-responsabilitate" TargetMode="External"/><Relationship Id="rId40" Type="http://schemas.openxmlformats.org/officeDocument/2006/relationships/hyperlink" Target="http://www.riscani.com/ro/page/primaria-208-115-104-104/noutatile-primariei-384?item=audieri-publice-pe-marginea-proiectului-bugetului-orasului-riscani-pentru-anul-2016" TargetMode="External"/><Relationship Id="rId115" Type="http://schemas.openxmlformats.org/officeDocument/2006/relationships/hyperlink" Target="http://www.primariacriuleni.md/ro/page/consiliul-local/consiliul-local-214/arhiva-deciziilor-dispoztiilor?year=2015&amp;month=1" TargetMode="External"/><Relationship Id="rId136" Type="http://schemas.openxmlformats.org/officeDocument/2006/relationships/hyperlink" Target="http://primariaedinet.md/?page_id=125" TargetMode="External"/><Relationship Id="rId157" Type="http://schemas.openxmlformats.org/officeDocument/2006/relationships/hyperlink" Target="http://primarialeova.md/deciziile-consiliului/" TargetMode="External"/><Relationship Id="rId178" Type="http://schemas.openxmlformats.org/officeDocument/2006/relationships/hyperlink" Target="http://cimislia.md/ro/page/consiliul-local/consiliul-local-214/arhiva-deciziilor-anterioare?year=2015&amp;month=1" TargetMode="External"/><Relationship Id="rId301" Type="http://schemas.openxmlformats.org/officeDocument/2006/relationships/hyperlink" Target="http://truseni.md/index.php/ro/kontakty-i-audientsiya" TargetMode="External"/><Relationship Id="rId322" Type="http://schemas.openxmlformats.org/officeDocument/2006/relationships/hyperlink" Target="http://primariacodru.md/asistenta-sociala-si-protectia-dreptului-copilului/" TargetMode="External"/><Relationship Id="rId343" Type="http://schemas.openxmlformats.org/officeDocument/2006/relationships/hyperlink" Target="http://www.donduseni.org/index.php/ro/2012-01-08-14-29-29/2012-01-08-14-31-02" TargetMode="External"/><Relationship Id="rId364" Type="http://schemas.openxmlformats.org/officeDocument/2006/relationships/hyperlink" Target="http://falesti.md/index.php/regulamentul" TargetMode="External"/><Relationship Id="rId61" Type="http://schemas.openxmlformats.org/officeDocument/2006/relationships/hyperlink" Target="http://www.primariastefanvoda.md/index.php?pag=aparatul&amp;opa=directie&amp;id=28&amp;l=" TargetMode="External"/><Relationship Id="rId82" Type="http://schemas.openxmlformats.org/officeDocument/2006/relationships/hyperlink" Target="http://ungheni.md/category/decizii/" TargetMode="External"/><Relationship Id="rId199" Type="http://schemas.openxmlformats.org/officeDocument/2006/relationships/hyperlink" Target="http://primariabessarabka.md/ru/page/mstny-sovt/mstny-sovt-215/arhiv-prddushtih-rshniy" TargetMode="External"/><Relationship Id="rId203" Type="http://schemas.openxmlformats.org/officeDocument/2006/relationships/hyperlink" Target="http://primariabessarabka.md/ru/page/prozrachnosty/mstn-prokt/zavrshnn-prokt?item=ulichno-osvshtni-goroda-basarabyaska" TargetMode="External"/><Relationship Id="rId385" Type="http://schemas.openxmlformats.org/officeDocument/2006/relationships/hyperlink" Target="http://primarianisporeni.md/transparency/" TargetMode="External"/><Relationship Id="rId19" Type="http://schemas.openxmlformats.org/officeDocument/2006/relationships/hyperlink" Target="http://www.primariacahul.md/index.php/consiliul-orasenesc/proiecte-de-decizii" TargetMode="External"/><Relationship Id="rId224" Type="http://schemas.openxmlformats.org/officeDocument/2006/relationships/hyperlink" Target="http://www.durlesti.md/ro/componenta-consiliului.html" TargetMode="External"/><Relationship Id="rId245" Type="http://schemas.openxmlformats.org/officeDocument/2006/relationships/hyperlink" Target="http://www.primariacahul.md/index.php/coordonator-proces-de-consultare-publica" TargetMode="External"/><Relationship Id="rId266" Type="http://schemas.openxmlformats.org/officeDocument/2006/relationships/hyperlink" Target="http://singera.md/main/141-sedinta-consiliului-din-11122015-lista-deciziilor-aprobate.html" TargetMode="External"/><Relationship Id="rId287" Type="http://schemas.openxmlformats.org/officeDocument/2006/relationships/hyperlink" Target="http://www.primariastefanvoda.md/files/3143_decizie_8.3_din_10.12.2015_aprobarea_bugetului_ora%C5%9Fului_2016.pdf" TargetMode="External"/><Relationship Id="rId410" Type="http://schemas.openxmlformats.org/officeDocument/2006/relationships/hyperlink" Target="http://ceadir-lunga.md/index.php?sectors=1&amp;mid=302" TargetMode="External"/><Relationship Id="rId431" Type="http://schemas.openxmlformats.org/officeDocument/2006/relationships/hyperlink" Target="http://primariaocnita.md/ro/page/transparenta" TargetMode="External"/><Relationship Id="rId30" Type="http://schemas.openxmlformats.org/officeDocument/2006/relationships/hyperlink" Target="http://calarasi-primaria.md/index.php?pag=aparatul&amp;l=" TargetMode="External"/><Relationship Id="rId105" Type="http://schemas.openxmlformats.org/officeDocument/2006/relationships/hyperlink" Target="http://costesti.md/consiliul-local/" TargetMode="External"/><Relationship Id="rId126" Type="http://schemas.openxmlformats.org/officeDocument/2006/relationships/hyperlink" Target="http://www.primariadrochia.md/index.php?&amp;l=" TargetMode="External"/><Relationship Id="rId147" Type="http://schemas.openxmlformats.org/officeDocument/2006/relationships/hyperlink" Target="http://www.orasul-hincesti.md/index.php?option=com_content&amp;view=article&amp;id=103:aparatul-primariei&amp;catid=3:organigrama&amp;Itemid=136" TargetMode="External"/><Relationship Id="rId168" Type="http://schemas.openxmlformats.org/officeDocument/2006/relationships/hyperlink" Target="http://primaria-glodeni.md/ro/page/primaria/primarul/biografia-primarului" TargetMode="External"/><Relationship Id="rId312" Type="http://schemas.openxmlformats.org/officeDocument/2006/relationships/hyperlink" Target="http://www.primaria.causeni.org/administratia-publica/aparatul-primariei/" TargetMode="External"/><Relationship Id="rId333" Type="http://schemas.openxmlformats.org/officeDocument/2006/relationships/hyperlink" Target="http://www.primariacricova.md/ro/deciziile-consiliului.html" TargetMode="External"/><Relationship Id="rId354" Type="http://schemas.openxmlformats.org/officeDocument/2006/relationships/hyperlink" Target="http://primariaedinet.md/?cat=47" TargetMode="External"/><Relationship Id="rId51" Type="http://schemas.openxmlformats.org/officeDocument/2006/relationships/hyperlink" Target="https://www.youtube.com/watch?v=rmkKP9FJPqw&amp;feature=youtu.be" TargetMode="External"/><Relationship Id="rId72" Type="http://schemas.openxmlformats.org/officeDocument/2006/relationships/hyperlink" Target="http://taraclia.md/ru/page/prozrachnosty" TargetMode="External"/><Relationship Id="rId93" Type="http://schemas.openxmlformats.org/officeDocument/2006/relationships/hyperlink" Target="http://www.primaria.causeni.org/noutati/635-bugetul-oraului-cueni-pentru-anul-2016.html" TargetMode="External"/><Relationship Id="rId189" Type="http://schemas.openxmlformats.org/officeDocument/2006/relationships/hyperlink" Target="http://ceadir-lunga.md/index.php?prm=1&amp;amp;mid=201" TargetMode="External"/><Relationship Id="rId375" Type="http://schemas.openxmlformats.org/officeDocument/2006/relationships/hyperlink" Target="http://ialoveni.md/primaria-orasului-ialoveni-solicita-repetat-cetatenilor-localitatii-sa-se-expuna-asupra-proiectului-bugetului-orasului-ialoveni-pentru-anul-2016/" TargetMode="External"/><Relationship Id="rId396" Type="http://schemas.openxmlformats.org/officeDocument/2006/relationships/hyperlink" Target="http://primariafloresti.md/bugetul-local/" TargetMode="External"/><Relationship Id="rId3" Type="http://schemas.openxmlformats.org/officeDocument/2006/relationships/hyperlink" Target="http://www.durlesti.md/ro/proiecte-de-decizii.html" TargetMode="External"/><Relationship Id="rId214" Type="http://schemas.openxmlformats.org/officeDocument/2006/relationships/hyperlink" Target="http://orhei.md/index.php?pag=page&amp;id=682&amp;l=ro" TargetMode="External"/><Relationship Id="rId235" Type="http://schemas.openxmlformats.org/officeDocument/2006/relationships/hyperlink" Target="http://balti.md/buget/" TargetMode="External"/><Relationship Id="rId256" Type="http://schemas.openxmlformats.org/officeDocument/2006/relationships/hyperlink" Target="http://calarasi-primaria.md/index.php?pag=sedinte&amp;opa=view&amp;yr=2015&amp;id=94" TargetMode="External"/><Relationship Id="rId277" Type="http://schemas.openxmlformats.org/officeDocument/2006/relationships/hyperlink" Target="http://www.primsoroca.md/documente-5-0-0.html" TargetMode="External"/><Relationship Id="rId298" Type="http://schemas.openxmlformats.org/officeDocument/2006/relationships/hyperlink" Target="http://taraclia.md/ru/page/prozrachnosty/mstn-gosudarstvnn-finans/mstny-byudzht-na-2016-god" TargetMode="External"/><Relationship Id="rId400" Type="http://schemas.openxmlformats.org/officeDocument/2006/relationships/hyperlink" Target="http://cimislia.md/ro/page/consiliul-local/consiliul-local-214/sedintele-consiliului/ordinea-de-zi" TargetMode="External"/><Relationship Id="rId421" Type="http://schemas.openxmlformats.org/officeDocument/2006/relationships/hyperlink" Target="http://primariabessarabka.md/ru/page/mstny-sovt/mstny-sovt-215/arhiv-prddushtih-rshniy" TargetMode="External"/><Relationship Id="rId442" Type="http://schemas.openxmlformats.org/officeDocument/2006/relationships/hyperlink" Target="http://primaria-rezina.md/index.php/ro/page/primaria/primaria-208/primarul/curriculum-vitae" TargetMode="External"/><Relationship Id="rId116" Type="http://schemas.openxmlformats.org/officeDocument/2006/relationships/hyperlink" Target="http://www.primariacriuleni.md/ro/page/consiliul-local/consiliul-local-214/consilieri-locali-si-domeniile-de-responsabilitate" TargetMode="External"/><Relationship Id="rId137" Type="http://schemas.openxmlformats.org/officeDocument/2006/relationships/hyperlink" Target="https://drive.google.com/folderview?id=0B8tcouSfQ_3VTVhlSzRPdU50a1k&amp;usp=sharing&amp;tid=0B8tcouSfQ_3VbUZDbkhqdXdiOUU" TargetMode="External"/><Relationship Id="rId158" Type="http://schemas.openxmlformats.org/officeDocument/2006/relationships/hyperlink" Target="http://primarialeova.md/deciziile-consiliului/" TargetMode="External"/><Relationship Id="rId302" Type="http://schemas.openxmlformats.org/officeDocument/2006/relationships/hyperlink" Target="http://truseni.md/index.php/ro/plan-razvitiya-sela" TargetMode="External"/><Relationship Id="rId323" Type="http://schemas.openxmlformats.org/officeDocument/2006/relationships/hyperlink" Target="http://copceac.md/index/selskij_sovet/0-38" TargetMode="External"/><Relationship Id="rId344" Type="http://schemas.openxmlformats.org/officeDocument/2006/relationships/hyperlink" Target="http://www.donduseni.org/index.php/ro/2012-01-08-14-29-29/2012-01-08-14-35-36" TargetMode="External"/><Relationship Id="rId20" Type="http://schemas.openxmlformats.org/officeDocument/2006/relationships/hyperlink" Target="http://www.primariacahul.md/index.php/consiliul-orasenesc/proiecte-de-decizii" TargetMode="External"/><Relationship Id="rId41" Type="http://schemas.openxmlformats.org/officeDocument/2006/relationships/hyperlink" Target="http://singera.md/main/121-lista-persoanelor-ce-au-depus-cerere-pentru-loc-de-casa.html" TargetMode="External"/><Relationship Id="rId62" Type="http://schemas.openxmlformats.org/officeDocument/2006/relationships/hyperlink" Target="http://www.primariastefanvoda.md/index.php?pag=page&amp;id=28&amp;l=" TargetMode="External"/><Relationship Id="rId83" Type="http://schemas.openxmlformats.org/officeDocument/2006/relationships/hyperlink" Target="http://ungheni.md/category/decizii/page/4" TargetMode="External"/><Relationship Id="rId179" Type="http://schemas.openxmlformats.org/officeDocument/2006/relationships/hyperlink" Target="http://cimislia.md/upload/actelocale/Decizia%20nr.%2012.3%20din%2028.12.15%20Aprobarea%20bugetului%20ora%C8%99ului%20%C3%AEn%20a%20doua%20lectur%C4%83.pdf" TargetMode="External"/><Relationship Id="rId365" Type="http://schemas.openxmlformats.org/officeDocument/2006/relationships/hyperlink" Target="https://drive.google.com/folderview?id=0B8tcouSfQ_3VdWVSX2NCUzh2UUE&amp;usp=sharing&amp;tid=0B8tcouSfQ_3VbUZDbkhqdXdiOUU" TargetMode="External"/><Relationship Id="rId386" Type="http://schemas.openxmlformats.org/officeDocument/2006/relationships/hyperlink" Target="http://primarianisporeni.md/docs/decisions" TargetMode="External"/><Relationship Id="rId190" Type="http://schemas.openxmlformats.org/officeDocument/2006/relationships/hyperlink" Target="http://primariabessarabka.md/ru/page/mstny-sovt/mstny-sovt-215/zasdaniya-sovta/prddushti-zasdaniya?item=povstka-dnya-gorodskogo-sovta-ot-25-sntyabrya-2015-goda" TargetMode="External"/><Relationship Id="rId204" Type="http://schemas.openxmlformats.org/officeDocument/2006/relationships/hyperlink" Target="http://www.chisinau.md/doc.php?l=ro&amp;idc=511&amp;id=1162" TargetMode="External"/><Relationship Id="rId225" Type="http://schemas.openxmlformats.org/officeDocument/2006/relationships/hyperlink" Target="http://www.durlesti.md/ro/proiecte-de-decizii.html" TargetMode="External"/><Relationship Id="rId246" Type="http://schemas.openxmlformats.org/officeDocument/2006/relationships/hyperlink" Target="http://www.primariacahul.md/index.php/consiliul-orasenesc/decizii-aprobate" TargetMode="External"/><Relationship Id="rId267" Type="http://schemas.openxmlformats.org/officeDocument/2006/relationships/hyperlink" Target="http://singera.md/primar.html" TargetMode="External"/><Relationship Id="rId288" Type="http://schemas.openxmlformats.org/officeDocument/2006/relationships/hyperlink" Target="http://www.primariastefanvoda.md/index.php?pag=sedinte&amp;yr=2015&amp;l=" TargetMode="External"/><Relationship Id="rId411" Type="http://schemas.openxmlformats.org/officeDocument/2006/relationships/hyperlink" Target="http://ceadir-lunga.md/index.php?prm=4&amp;mid=204" TargetMode="External"/><Relationship Id="rId432" Type="http://schemas.openxmlformats.org/officeDocument/2006/relationships/hyperlink" Target="http://primariaocnita.md/ro/page/primaria/primaria-208/regulamente-interne" TargetMode="External"/><Relationship Id="rId106" Type="http://schemas.openxmlformats.org/officeDocument/2006/relationships/hyperlink" Target="http://costesti.md/category/fara-categorie/anunturi-fara-categorie/" TargetMode="External"/><Relationship Id="rId127" Type="http://schemas.openxmlformats.org/officeDocument/2006/relationships/hyperlink" Target="http://www.primariadrochia.md/index.php?pag=decizii_consiliu&amp;yr=2015&amp;l=" TargetMode="External"/><Relationship Id="rId313" Type="http://schemas.openxmlformats.org/officeDocument/2006/relationships/hyperlink" Target="http://www.primaria.causeni.org/administratia-publica/consiliul-orasanesc/" TargetMode="External"/><Relationship Id="rId10" Type="http://schemas.openxmlformats.org/officeDocument/2006/relationships/hyperlink" Target="http://anenii-noi.com/index.php/primaria/primarul-anenii-noi/" TargetMode="External"/><Relationship Id="rId31" Type="http://schemas.openxmlformats.org/officeDocument/2006/relationships/hyperlink" Target="http://calarasi-primaria.md/index.php?pag=page&amp;id=28&amp;l=" TargetMode="External"/><Relationship Id="rId52" Type="http://schemas.openxmlformats.org/officeDocument/2006/relationships/hyperlink" Target="https://www.youtube.com/watch?v=rmkKP9FJPqw&amp;feature=youtu.be" TargetMode="External"/><Relationship Id="rId73" Type="http://schemas.openxmlformats.org/officeDocument/2006/relationships/hyperlink" Target="http://taraclia.md/ru/page/mstny-sovt/mstny-sovt-215/mstn-sovtniki-i-sfr-otvtstvnnosti" TargetMode="External"/><Relationship Id="rId94" Type="http://schemas.openxmlformats.org/officeDocument/2006/relationships/hyperlink" Target="http://www.primaria.causeni.org/noutati/629-proiectul-bugetului-pentru-anul-2016.html" TargetMode="External"/><Relationship Id="rId148" Type="http://schemas.openxmlformats.org/officeDocument/2006/relationships/hyperlink" Target="http://www.orasul-hincesti.md/index.php?option=com_content&amp;view=article&amp;id=110&amp;Itemid=147" TargetMode="External"/><Relationship Id="rId169" Type="http://schemas.openxmlformats.org/officeDocument/2006/relationships/hyperlink" Target="http://primariafloresti.md/consilieri/" TargetMode="External"/><Relationship Id="rId334" Type="http://schemas.openxmlformats.org/officeDocument/2006/relationships/hyperlink" Target="http://www.primariacricova.md/ro/buget-local.html" TargetMode="External"/><Relationship Id="rId355" Type="http://schemas.openxmlformats.org/officeDocument/2006/relationships/hyperlink" Target="http://primariaedinet.md/?cat=47" TargetMode="External"/><Relationship Id="rId376" Type="http://schemas.openxmlformats.org/officeDocument/2006/relationships/hyperlink" Target="http://ialoveni.md/primaria-orasului-ialoveni-solicita-repetat-cetatenilor-localitatii-sa-se-expuna-asupra-proiectului-bugetului-orasului-ialoveni-pentru-anul-2016/" TargetMode="External"/><Relationship Id="rId397" Type="http://schemas.openxmlformats.org/officeDocument/2006/relationships/hyperlink" Target="http://cimislia.md/ro/page/consiliul-local/consiliul-local-214/consilieri-locali-si-domeniile-de-responsabilitate" TargetMode="External"/><Relationship Id="rId4" Type="http://schemas.openxmlformats.org/officeDocument/2006/relationships/hyperlink" Target="http://www.durlesti.md/ro/proiecte-de-decizii.html" TargetMode="External"/><Relationship Id="rId180" Type="http://schemas.openxmlformats.org/officeDocument/2006/relationships/hyperlink" Target="http://cimislia.md/upload/Proiect%20de%20Decizie%20nr.%2011-11%20din%2016.12.15%20Rectificarea%20bugetului.pdf" TargetMode="External"/><Relationship Id="rId215" Type="http://schemas.openxmlformats.org/officeDocument/2006/relationships/hyperlink" Target="http://orhei.md/index.php?l=ro" TargetMode="External"/><Relationship Id="rId236" Type="http://schemas.openxmlformats.org/officeDocument/2006/relationships/hyperlink" Target="http://balti.md/primarul/" TargetMode="External"/><Relationship Id="rId257" Type="http://schemas.openxmlformats.org/officeDocument/2006/relationships/hyperlink" Target="http://calarasi-primaria.md/index.php?pag=proiecte&amp;opa=view&amp;id=95&amp;start=&amp;l=" TargetMode="External"/><Relationship Id="rId278" Type="http://schemas.openxmlformats.org/officeDocument/2006/relationships/hyperlink" Target="http://www.primsoroca.md/documente-5-0-84.html" TargetMode="External"/><Relationship Id="rId401" Type="http://schemas.openxmlformats.org/officeDocument/2006/relationships/hyperlink" Target="http://cimislia.md/ro/page/consiliul-local/consiliul-local-214/arhiva-deciziilor-anterioare?year=2015&amp;month=1" TargetMode="External"/><Relationship Id="rId422" Type="http://schemas.openxmlformats.org/officeDocument/2006/relationships/hyperlink" Target="http://primariabessarabka.md/ru/page/mstny-sovt/mstny-sovt-215/arhiv-prddushtih-rshniy" TargetMode="External"/><Relationship Id="rId443" Type="http://schemas.openxmlformats.org/officeDocument/2006/relationships/hyperlink" Target="http://www.pelinia.md/ro/page/consiliul-local/sedintele-consiliului/sedinte-anterioare" TargetMode="External"/><Relationship Id="rId303" Type="http://schemas.openxmlformats.org/officeDocument/2006/relationships/hyperlink" Target="http://ungheni.md/category/lista-membrilor/" TargetMode="External"/><Relationship Id="rId42" Type="http://schemas.openxmlformats.org/officeDocument/2006/relationships/hyperlink" Target="http://singera.md/regulament.html" TargetMode="External"/><Relationship Id="rId84" Type="http://schemas.openxmlformats.org/officeDocument/2006/relationships/hyperlink" Target="http://ungheni.md/category/sisteme-de-siguranta-si-informare-in-traficul-rutier" TargetMode="External"/><Relationship Id="rId138" Type="http://schemas.openxmlformats.org/officeDocument/2006/relationships/hyperlink" Target="http://falesti.md/index.php/proiecte-de-decizii" TargetMode="External"/><Relationship Id="rId345" Type="http://schemas.openxmlformats.org/officeDocument/2006/relationships/hyperlink" Target="http://www.primariadrochia.md/index.php?pag=sedinte&amp;yr=2015&amp;l=" TargetMode="External"/><Relationship Id="rId387" Type="http://schemas.openxmlformats.org/officeDocument/2006/relationships/hyperlink" Target="http://primaria-glodeni.md/ro/page/consiliul-local/desopre-consiliul-local/consilieri-locali-si-domeniile-de-responsabilitate" TargetMode="External"/><Relationship Id="rId191" Type="http://schemas.openxmlformats.org/officeDocument/2006/relationships/hyperlink" Target="http://primariabessarabka.md/ru/page/mstny-sovt/mstny-sovt-215/zasdaniya-sovta/prddushti-zasdaniya" TargetMode="External"/><Relationship Id="rId205" Type="http://schemas.openxmlformats.org/officeDocument/2006/relationships/hyperlink" Target="http://www.chisinau.md/lib.php?l=ro&amp;idc=493&amp;" TargetMode="External"/><Relationship Id="rId247" Type="http://schemas.openxmlformats.org/officeDocument/2006/relationships/hyperlink" Target="http://www.primariacahul.md/images/decizii2015/1112/proiecte/1.pdf" TargetMode="External"/><Relationship Id="rId412" Type="http://schemas.openxmlformats.org/officeDocument/2006/relationships/hyperlink" Target="http://ceadir-lunga.md/index.php?prm=1&amp;amp;mid=201" TargetMode="External"/><Relationship Id="rId107" Type="http://schemas.openxmlformats.org/officeDocument/2006/relationships/hyperlink" Target="http://www.primariacricova.md/ro/contacte.html" TargetMode="External"/><Relationship Id="rId289" Type="http://schemas.openxmlformats.org/officeDocument/2006/relationships/hyperlink" Target="http://www.primariastefanvoda.md/index.php?pag=sedinte&amp;yr=2015&amp;l=" TargetMode="External"/><Relationship Id="rId11" Type="http://schemas.openxmlformats.org/officeDocument/2006/relationships/hyperlink" Target="http://balti.md/consilieri/" TargetMode="External"/><Relationship Id="rId53" Type="http://schemas.openxmlformats.org/officeDocument/2006/relationships/hyperlink" Target="http://www.primsoroca.md/documente-29-0-1.html" TargetMode="External"/><Relationship Id="rId149" Type="http://schemas.openxmlformats.org/officeDocument/2006/relationships/hyperlink" Target="http://ialoveni.md/lista-consilierilor/" TargetMode="External"/><Relationship Id="rId314" Type="http://schemas.openxmlformats.org/officeDocument/2006/relationships/hyperlink" Target="http://www.primaria.causeni.org/relatii-cu-pubicul/decizii/" TargetMode="External"/><Relationship Id="rId356" Type="http://schemas.openxmlformats.org/officeDocument/2006/relationships/hyperlink" Target="http://primariaedinet.md/?page_id=57" TargetMode="External"/><Relationship Id="rId398" Type="http://schemas.openxmlformats.org/officeDocument/2006/relationships/hyperlink" Target="http://cimislia.md/ro/page/consiliul-local/consiliul-local-214/sedintele-consiliului/priveste-on-line-sedintele-consiliului" TargetMode="External"/><Relationship Id="rId95" Type="http://schemas.openxmlformats.org/officeDocument/2006/relationships/hyperlink" Target="http://www.primaria.causeni.org/noutati/629-proiectul-bugetului-pentru-anul-2016.html" TargetMode="External"/><Relationship Id="rId160" Type="http://schemas.openxmlformats.org/officeDocument/2006/relationships/hyperlink" Target="http://primarialeova.md/wp-content/uploads/sites/10/2014/04/Decizia-nr.-5.19-cu-Anexa.pdf" TargetMode="External"/><Relationship Id="rId216" Type="http://schemas.openxmlformats.org/officeDocument/2006/relationships/hyperlink" Target="http://orhei.md/index.php?pag=cat&amp;id=687&amp;l=ro" TargetMode="External"/><Relationship Id="rId423" Type="http://schemas.openxmlformats.org/officeDocument/2006/relationships/hyperlink" Target="http://primariabessarabka.md/ru/page/primriya/primriya-209/primar/biografiya-primara" TargetMode="External"/><Relationship Id="rId258" Type="http://schemas.openxmlformats.org/officeDocument/2006/relationships/hyperlink" Target="http://calarasi-primaria.md/index.php?pag=page&amp;id=21&amp;l=" TargetMode="External"/><Relationship Id="rId22" Type="http://schemas.openxmlformats.org/officeDocument/2006/relationships/hyperlink" Target="http://www.primariacahul.md/index.php/coordonator-proces-de-consultare-publica" TargetMode="External"/><Relationship Id="rId64" Type="http://schemas.openxmlformats.org/officeDocument/2006/relationships/hyperlink" Target="http://www.primariastefanvoda.md/files/3143_decizie_8.3_din_10.12.2015_aprobarea_bugetului_ora%C5%9Fului_2016.pdf" TargetMode="External"/><Relationship Id="rId118" Type="http://schemas.openxmlformats.org/officeDocument/2006/relationships/hyperlink" Target="http://www.primariacriuleni.md/ro/page/consiliul-local/consiliul-local-214/arhiva-deciziilor-dispoztiilor" TargetMode="External"/><Relationship Id="rId325" Type="http://schemas.openxmlformats.org/officeDocument/2006/relationships/hyperlink" Target="http://copceac.md/news/otchet_primehrii_ob_ispolnenii_bjudzheta_za_devjat_mesjacev_v_2015gpo_sobstvennym_dokhodam/2015-10-25-472" TargetMode="External"/><Relationship Id="rId367" Type="http://schemas.openxmlformats.org/officeDocument/2006/relationships/hyperlink" Target="https://drive.google.com/folderview?id=0B8tcouSfQ_3VQmhBVXB3aUpvaGc&amp;usp=sharing&amp;tid=0B8tcouSfQ_3VbUZDbkhqdXdiOUU" TargetMode="External"/><Relationship Id="rId171" Type="http://schemas.openxmlformats.org/officeDocument/2006/relationships/hyperlink" Target="http://primariafloresti.md/sedintele-consiliului-online/" TargetMode="External"/><Relationship Id="rId227" Type="http://schemas.openxmlformats.org/officeDocument/2006/relationships/hyperlink" Target="http://www.durlesti.md/ro/proiecte-de-decizii.html" TargetMode="External"/><Relationship Id="rId269" Type="http://schemas.openxmlformats.org/officeDocument/2006/relationships/hyperlink" Target="http://primariasingerei.md/ro/page/consiliul-local/consilieri-si-programul-de-audienta/consilierii-si-programul-de-audienta" TargetMode="External"/><Relationship Id="rId434" Type="http://schemas.openxmlformats.org/officeDocument/2006/relationships/hyperlink" Target="http://primariaocnita.md/ro/page/primaria/primaria-208/primarul/biografia-primarului" TargetMode="External"/><Relationship Id="rId33" Type="http://schemas.openxmlformats.org/officeDocument/2006/relationships/hyperlink" Target="http://calarasi-primaria.md/index.php?pag=sedinte&amp;opa=view&amp;yr=2015&amp;id=94" TargetMode="External"/><Relationship Id="rId129" Type="http://schemas.openxmlformats.org/officeDocument/2006/relationships/hyperlink" Target="http://www.primariadrochia.md/index.php?pag=page&amp;id=21&amp;l=" TargetMode="External"/><Relationship Id="rId280" Type="http://schemas.openxmlformats.org/officeDocument/2006/relationships/hyperlink" Target="http://www.primsoroca.md/documente-34-0-0.html" TargetMode="External"/><Relationship Id="rId336" Type="http://schemas.openxmlformats.org/officeDocument/2006/relationships/hyperlink" Target="http://www.primariacricova.md/ro/buget-local.html" TargetMode="External"/><Relationship Id="rId75" Type="http://schemas.openxmlformats.org/officeDocument/2006/relationships/hyperlink" Target="http://taraclia.md/ru/page/prozrachnosty/mstn-gosudarstvnn-finans/mstny-byudzht-na-2016-god" TargetMode="External"/><Relationship Id="rId140" Type="http://schemas.openxmlformats.org/officeDocument/2006/relationships/hyperlink" Target="http://falesti.md/" TargetMode="External"/><Relationship Id="rId182" Type="http://schemas.openxmlformats.org/officeDocument/2006/relationships/hyperlink" Target="http://cimislia.md/ro/page/transparenta/informatii-de-interes-public/declaratii-anuale-de-venituri-si-interese" TargetMode="External"/><Relationship Id="rId378" Type="http://schemas.openxmlformats.org/officeDocument/2006/relationships/hyperlink" Target="http://primarialeova.md/contacte/" TargetMode="External"/><Relationship Id="rId403" Type="http://schemas.openxmlformats.org/officeDocument/2006/relationships/hyperlink" Target="http://cimislia.md/upload/Proiect%20de%20Decizie%20nr.%2011-11%20din%2016.12.15%20Rectificarea%20bugetului.pdf" TargetMode="External"/><Relationship Id="rId6" Type="http://schemas.openxmlformats.org/officeDocument/2006/relationships/hyperlink" Target="http://www.durlesti.md/ro/buget-local.html" TargetMode="External"/><Relationship Id="rId238" Type="http://schemas.openxmlformats.org/officeDocument/2006/relationships/hyperlink" Target="http://primaria.br.md/ro/page/consiliul-local/consiliul-local-214" TargetMode="External"/><Relationship Id="rId445" Type="http://schemas.openxmlformats.org/officeDocument/2006/relationships/hyperlink" Target="http://www.pelinia.md/ro/page/transparenta" TargetMode="External"/><Relationship Id="rId291" Type="http://schemas.openxmlformats.org/officeDocument/2006/relationships/hyperlink" Target="http://www.straseni.md/ro/page/transparenta" TargetMode="External"/><Relationship Id="rId305" Type="http://schemas.openxmlformats.org/officeDocument/2006/relationships/hyperlink" Target="http://ungheni.md/category/decizii/" TargetMode="External"/><Relationship Id="rId347" Type="http://schemas.openxmlformats.org/officeDocument/2006/relationships/hyperlink" Target="http://www.primariadrochia.md/index.php?pag=page&amp;id=28&amp;l=" TargetMode="External"/><Relationship Id="rId44" Type="http://schemas.openxmlformats.org/officeDocument/2006/relationships/hyperlink" Target="http://singera.md/primar.html" TargetMode="External"/><Relationship Id="rId86" Type="http://schemas.openxmlformats.org/officeDocument/2006/relationships/hyperlink" Target="http://www.vulcanestimd.com/" TargetMode="External"/><Relationship Id="rId151" Type="http://schemas.openxmlformats.org/officeDocument/2006/relationships/hyperlink" Target="http://ialoveni.md/bugetul-local-2016/" TargetMode="External"/><Relationship Id="rId389" Type="http://schemas.openxmlformats.org/officeDocument/2006/relationships/hyperlink" Target="http://primaria-glodeni.md/ro/page/transparenta/consultari-publice/proiecte-de-decizii-propuse-spre-consultare-cu-publicul-si-materialele-aferente" TargetMode="External"/><Relationship Id="rId193" Type="http://schemas.openxmlformats.org/officeDocument/2006/relationships/hyperlink" Target="http://primariabessarabka.md/ro/page/transparenta" TargetMode="External"/><Relationship Id="rId207" Type="http://schemas.openxmlformats.org/officeDocument/2006/relationships/hyperlink" Target="http://www.chisinau.md/pageview.php?l=ro&amp;idc=420" TargetMode="External"/><Relationship Id="rId249" Type="http://schemas.openxmlformats.org/officeDocument/2006/relationships/hyperlink" Target="http://www.primariacahul.md/index.php/consiliul-orasenesc/decizii-aprobate" TargetMode="External"/><Relationship Id="rId414" Type="http://schemas.openxmlformats.org/officeDocument/2006/relationships/hyperlink" Target="http://primariabessarabka.md/ru/page/mstny-sovt/mstny-sovt-215/zasdaniya-sovta/prddushti-zasdaniya" TargetMode="External"/><Relationship Id="rId13" Type="http://schemas.openxmlformats.org/officeDocument/2006/relationships/hyperlink" Target="http://balti.md/primarul/" TargetMode="External"/><Relationship Id="rId109" Type="http://schemas.openxmlformats.org/officeDocument/2006/relationships/hyperlink" Target="http://www.primariacricova.md/news/d-i-s-p-o-z-i---i-e--nr--03-5--35.html" TargetMode="External"/><Relationship Id="rId260" Type="http://schemas.openxmlformats.org/officeDocument/2006/relationships/hyperlink" Target="http://www.riscani.com/ro/page/transparenta" TargetMode="External"/><Relationship Id="rId316" Type="http://schemas.openxmlformats.org/officeDocument/2006/relationships/hyperlink" Target="http://www.primaria.causeni.org/noutati/635-bugetul-oraului-cueni-pentru-anul-2016.html" TargetMode="External"/><Relationship Id="rId55" Type="http://schemas.openxmlformats.org/officeDocument/2006/relationships/hyperlink" Target="http://www.primsoroca.md/documente-5-0-84.html" TargetMode="External"/><Relationship Id="rId97" Type="http://schemas.openxmlformats.org/officeDocument/2006/relationships/hyperlink" Target="http://primariacodru.md/componenta-consiliului-or-codru/" TargetMode="External"/><Relationship Id="rId120" Type="http://schemas.openxmlformats.org/officeDocument/2006/relationships/hyperlink" Target="http://www.donduseni.org/index.php/ro/2012-01-08-14-29-29/2012-01-08-14-31-02" TargetMode="External"/><Relationship Id="rId358" Type="http://schemas.openxmlformats.org/officeDocument/2006/relationships/hyperlink" Target="http://primariaedinet.md/?page_id=3540" TargetMode="External"/><Relationship Id="rId162" Type="http://schemas.openxmlformats.org/officeDocument/2006/relationships/hyperlink" Target="http://primarianisporeni.md/transparency/" TargetMode="External"/><Relationship Id="rId218" Type="http://schemas.openxmlformats.org/officeDocument/2006/relationships/hyperlink" Target="http://primaria-rezina.md/index.php/ro/page/consiliul-local/consiliul-local-214/consilieri-locali-si-domeniile-de-responsabilitate" TargetMode="External"/><Relationship Id="rId425" Type="http://schemas.openxmlformats.org/officeDocument/2006/relationships/hyperlink" Target="http://primariabessarabka.md/ru/page/grazhdan-i-bizns/sotsialyn-lygot-i-pomoshty/rabilitatsionny-tsntr-blagodarnosty" TargetMode="External"/><Relationship Id="rId271" Type="http://schemas.openxmlformats.org/officeDocument/2006/relationships/hyperlink" Target="http://www.sipoteni.md/consilieri/" TargetMode="External"/><Relationship Id="rId24" Type="http://schemas.openxmlformats.org/officeDocument/2006/relationships/hyperlink" Target="http://www.primariacahul.md/images/decizii2015/1112/proiecte/1.pdf" TargetMode="External"/><Relationship Id="rId66" Type="http://schemas.openxmlformats.org/officeDocument/2006/relationships/hyperlink" Target="http://www.primariastefanvoda.md/index.php?pag=sedinte&amp;yr=2015&amp;l=" TargetMode="External"/><Relationship Id="rId131" Type="http://schemas.openxmlformats.org/officeDocument/2006/relationships/hyperlink" Target="http://primariaedinet.md/?cat=47" TargetMode="External"/><Relationship Id="rId327" Type="http://schemas.openxmlformats.org/officeDocument/2006/relationships/hyperlink" Target="http://copceac.md/index/primar_s_kopchak/0-28" TargetMode="External"/><Relationship Id="rId369" Type="http://schemas.openxmlformats.org/officeDocument/2006/relationships/hyperlink" Target="https://drive.google.com/folderview?id=0B8tcouSfQ_3VQmhBVXB3aUpvaGc&amp;usp=sharing&amp;tid=0B8tcouSfQ_3VbUZDbkhqdXdiOUU" TargetMode="External"/><Relationship Id="rId173" Type="http://schemas.openxmlformats.org/officeDocument/2006/relationships/hyperlink" Target="http://primariafloresti.md/bugetul-local/" TargetMode="External"/><Relationship Id="rId229" Type="http://schemas.openxmlformats.org/officeDocument/2006/relationships/hyperlink" Target="http://www.durlesti.md/ro/buget-local.html" TargetMode="External"/><Relationship Id="rId380" Type="http://schemas.openxmlformats.org/officeDocument/2006/relationships/hyperlink" Target="http://primarialeova.md/deciziile-consiliului/" TargetMode="External"/><Relationship Id="rId436" Type="http://schemas.openxmlformats.org/officeDocument/2006/relationships/hyperlink" Target="http://orhei.md/index.php?pag=news&amp;id=811&amp;l=ro" TargetMode="External"/><Relationship Id="rId240" Type="http://schemas.openxmlformats.org/officeDocument/2006/relationships/hyperlink" Target="http://www.primariacahul.md/index.php/primaria-cahul/specialisti" TargetMode="External"/><Relationship Id="rId35" Type="http://schemas.openxmlformats.org/officeDocument/2006/relationships/hyperlink" Target="http://calarasi-primaria.md/index.php?pag=page&amp;id=21&amp;l=" TargetMode="External"/><Relationship Id="rId77" Type="http://schemas.openxmlformats.org/officeDocument/2006/relationships/hyperlink" Target="http://truseni.md/index.php/ro/spisok-sovetnikov" TargetMode="External"/><Relationship Id="rId100" Type="http://schemas.openxmlformats.org/officeDocument/2006/relationships/hyperlink" Target="http://copceac.md/index/selskij_sovet/0-38" TargetMode="External"/><Relationship Id="rId282" Type="http://schemas.openxmlformats.org/officeDocument/2006/relationships/hyperlink" Target="http://www.primsoroca.md/pagini-0-32-0.html" TargetMode="External"/><Relationship Id="rId338" Type="http://schemas.openxmlformats.org/officeDocument/2006/relationships/hyperlink" Target="http://www.primariacriuleni.md/ro/page/consiliul-local/consiliul-local-214/arhiva-deciziilor-dispoztiilor?year=2015&amp;month=1" TargetMode="External"/><Relationship Id="rId8" Type="http://schemas.openxmlformats.org/officeDocument/2006/relationships/hyperlink" Target="http://anenii-noi.com/index.php/telefoane-utile/" TargetMode="External"/><Relationship Id="rId142" Type="http://schemas.openxmlformats.org/officeDocument/2006/relationships/hyperlink" Target="https://drive.google.com/folderview?id=0B8tcouSfQ_3VdWVSX2NCUzh2UUE&amp;usp=sharing&amp;tid=0B8tcouSfQ_3VbUZDbkhqdXdiOUU" TargetMode="External"/><Relationship Id="rId184" Type="http://schemas.openxmlformats.org/officeDocument/2006/relationships/hyperlink" Target="http://cimislia.md/ro/page/cetateni-si-business/beneficii-sociale-si-ajutoare" TargetMode="External"/><Relationship Id="rId391" Type="http://schemas.openxmlformats.org/officeDocument/2006/relationships/hyperlink" Target="http://primaria-glodeni.md/ro/page/primaria/primarul/biografia-primarului" TargetMode="External"/><Relationship Id="rId405" Type="http://schemas.openxmlformats.org/officeDocument/2006/relationships/hyperlink" Target="http://cimislia.md/ro/page/transparenta/informatii-de-interes-public/declaratii-anuale-de-venituri-si-interese" TargetMode="External"/><Relationship Id="rId447" Type="http://schemas.openxmlformats.org/officeDocument/2006/relationships/printerSettings" Target="../printerSettings/printerSettings1.bin"/><Relationship Id="rId251" Type="http://schemas.openxmlformats.org/officeDocument/2006/relationships/hyperlink" Target="http://www.primariacahul.md/index.php/primaria-cahul/primarul-orasului" TargetMode="External"/><Relationship Id="rId46" Type="http://schemas.openxmlformats.org/officeDocument/2006/relationships/hyperlink" Target="http://primariasingerei.md/ro/page/consiliul-local/consilieri-si-programul-de-audienta/consilierii-si-programul-de-audienta" TargetMode="External"/><Relationship Id="rId293" Type="http://schemas.openxmlformats.org/officeDocument/2006/relationships/hyperlink" Target="http://www.straseni.md/upload/aprobarea-bugetului-lectura-iipdf-569f75b540408.pdf" TargetMode="External"/><Relationship Id="rId307" Type="http://schemas.openxmlformats.org/officeDocument/2006/relationships/hyperlink" Target="http://ungheni.md/category/sisteme-de-siguranta-si-informare-in-traficul-rutier" TargetMode="External"/><Relationship Id="rId349" Type="http://schemas.openxmlformats.org/officeDocument/2006/relationships/hyperlink" Target="http://www.primariadrochia.md/index.php?&amp;l=" TargetMode="External"/><Relationship Id="rId88" Type="http://schemas.openxmlformats.org/officeDocument/2006/relationships/hyperlink" Target="http://www.vulcanestimd.com/" TargetMode="External"/><Relationship Id="rId111" Type="http://schemas.openxmlformats.org/officeDocument/2006/relationships/hyperlink" Target="http://www.primariacricova.md/ro/buget-local.html" TargetMode="External"/><Relationship Id="rId153" Type="http://schemas.openxmlformats.org/officeDocument/2006/relationships/hyperlink" Target="http://ialoveni.md/primaria-orasului-ialoveni-solicita-repetat-cetatenilor-localitatii-sa-se-expuna-asupra-proiectului-bugetului-orasului-ialoveni-pentru-anul-2016/" TargetMode="External"/><Relationship Id="rId195" Type="http://schemas.openxmlformats.org/officeDocument/2006/relationships/hyperlink" Target="http://primariabessarabka.md/ru/page/mstny-sovt/mstny-sovt-215/arhiv-prddushtih-rshniy" TargetMode="External"/><Relationship Id="rId209" Type="http://schemas.openxmlformats.org/officeDocument/2006/relationships/hyperlink" Target="http://primariaocnita.md/ro/page/primaria/primaria-208/regulamente-interne" TargetMode="External"/><Relationship Id="rId360" Type="http://schemas.openxmlformats.org/officeDocument/2006/relationships/hyperlink" Target="https://drive.google.com/folderview?id=0B8tcouSfQ_3VTVhlSzRPdU50a1k&amp;usp=sharing&amp;tid=0B8tcouSfQ_3VbUZDbkhqdXdiOUU" TargetMode="External"/><Relationship Id="rId416" Type="http://schemas.openxmlformats.org/officeDocument/2006/relationships/hyperlink" Target="http://primariabessarabka.md/ro/page/transparenta" TargetMode="External"/><Relationship Id="rId220" Type="http://schemas.openxmlformats.org/officeDocument/2006/relationships/hyperlink" Target="http://www.pelinia.md/ro/page/consiliul-local/sedintele-consiliului/sedinte-anterioare" TargetMode="External"/><Relationship Id="rId15" Type="http://schemas.openxmlformats.org/officeDocument/2006/relationships/hyperlink" Target="http://primaria.br.md/ro/page/consiliul-local/consiliul-local-214" TargetMode="External"/><Relationship Id="rId57" Type="http://schemas.openxmlformats.org/officeDocument/2006/relationships/hyperlink" Target="http://www.primsoroca.md/documente-34-0-0.html" TargetMode="External"/><Relationship Id="rId262" Type="http://schemas.openxmlformats.org/officeDocument/2006/relationships/hyperlink" Target="http://www.riscani.com/ro/page/consiliul-local/consiliul-local-2015-2019/consilieri-locali-si-domeniile-de-responsabilitate" TargetMode="External"/><Relationship Id="rId318" Type="http://schemas.openxmlformats.org/officeDocument/2006/relationships/hyperlink" Target="http://www.primaria.causeni.org/noutati/629-proiectul-bugetului-pentru-anul-2016.html" TargetMode="External"/><Relationship Id="rId99" Type="http://schemas.openxmlformats.org/officeDocument/2006/relationships/hyperlink" Target="http://primariacodru.md/asistenta-sociala-si-protectia-dreptului-copilului/" TargetMode="External"/><Relationship Id="rId122" Type="http://schemas.openxmlformats.org/officeDocument/2006/relationships/hyperlink" Target="http://www.primariadrochia.md/index.php?pag=sedinte&amp;yr=2015&amp;l=" TargetMode="External"/><Relationship Id="rId164" Type="http://schemas.openxmlformats.org/officeDocument/2006/relationships/hyperlink" Target="http://primaria-glodeni.md/ro/page/consiliul-local/desopre-consiliul-local/consilieri-locali-si-domeniile-de-responsabilitate" TargetMode="External"/><Relationship Id="rId371" Type="http://schemas.openxmlformats.org/officeDocument/2006/relationships/hyperlink" Target="http://www.orasul-hincesti.md/index.php?option=com_content&amp;view=article&amp;id=110&amp;Itemid=147" TargetMode="External"/><Relationship Id="rId427" Type="http://schemas.openxmlformats.org/officeDocument/2006/relationships/hyperlink" Target="http://www.chisinau.md/doc.php?l=ro&amp;idc=511&amp;id=1162" TargetMode="External"/><Relationship Id="rId26" Type="http://schemas.openxmlformats.org/officeDocument/2006/relationships/hyperlink" Target="http://www.primariacahul.md/index.php/consiliul-orasenesc/decizii-aprobate" TargetMode="External"/><Relationship Id="rId231" Type="http://schemas.openxmlformats.org/officeDocument/2006/relationships/hyperlink" Target="http://anenii-noi.com/index.php/telefoane-utile/" TargetMode="External"/><Relationship Id="rId273" Type="http://schemas.openxmlformats.org/officeDocument/2006/relationships/hyperlink" Target="http://www.primsoroca.md/proiecte-36-0-0.html" TargetMode="External"/><Relationship Id="rId329" Type="http://schemas.openxmlformats.org/officeDocument/2006/relationships/hyperlink" Target="http://costesti.md/category/fara-categorie/anunturi-fara-categorie/" TargetMode="External"/><Relationship Id="rId68" Type="http://schemas.openxmlformats.org/officeDocument/2006/relationships/hyperlink" Target="http://www.straseni.md/ro/page/transparenta" TargetMode="External"/><Relationship Id="rId133" Type="http://schemas.openxmlformats.org/officeDocument/2006/relationships/hyperlink" Target="http://primariaedinet.md/?page_id=57" TargetMode="External"/><Relationship Id="rId175" Type="http://schemas.openxmlformats.org/officeDocument/2006/relationships/hyperlink" Target="http://cimislia.md/ro/page/consiliul-local/consiliul-local-214/sedintele-consiliului/priveste-on-line-sedintele-consiliului" TargetMode="External"/><Relationship Id="rId340" Type="http://schemas.openxmlformats.org/officeDocument/2006/relationships/hyperlink" Target="http://www.primariacriuleni.md/ro/page/transparenta" TargetMode="External"/><Relationship Id="rId200" Type="http://schemas.openxmlformats.org/officeDocument/2006/relationships/hyperlink" Target="http://primariabessarabka.md/ru/page/primriya/primriya-209/primar/biografiya-primara" TargetMode="External"/><Relationship Id="rId382" Type="http://schemas.openxmlformats.org/officeDocument/2006/relationships/hyperlink" Target="http://primarialeova.md/deciziile-consiliului/" TargetMode="External"/><Relationship Id="rId438" Type="http://schemas.openxmlformats.org/officeDocument/2006/relationships/hyperlink" Target="http://orhei.md/index.php?l=ro" TargetMode="External"/><Relationship Id="rId242" Type="http://schemas.openxmlformats.org/officeDocument/2006/relationships/hyperlink" Target="http://www.primariacahul.md/index.php/consiliul-orasenesc/proiecte-de-decizii" TargetMode="External"/><Relationship Id="rId284" Type="http://schemas.openxmlformats.org/officeDocument/2006/relationships/hyperlink" Target="http://www.primariastefanvoda.md/index.php?pag=aparatul&amp;opa=directie&amp;id=28&amp;l=" TargetMode="External"/><Relationship Id="rId37" Type="http://schemas.openxmlformats.org/officeDocument/2006/relationships/hyperlink" Target="http://www.riscani.com/ro/page/transparenta" TargetMode="External"/><Relationship Id="rId79" Type="http://schemas.openxmlformats.org/officeDocument/2006/relationships/hyperlink" Target="http://truseni.md/index.php/ro/plan-razvitiya-sela" TargetMode="External"/><Relationship Id="rId102" Type="http://schemas.openxmlformats.org/officeDocument/2006/relationships/hyperlink" Target="http://copceac.md/news/otchet_primehrii_ob_ispolnenii_bjudzheta_za_devjat_mesjacev_v_2015gpo_sobstvennym_dokhodam/2015-10-25-472" TargetMode="External"/><Relationship Id="rId144" Type="http://schemas.openxmlformats.org/officeDocument/2006/relationships/hyperlink" Target="https://drive.google.com/folderview?id=0B8tcouSfQ_3VQmhBVXB3aUpvaGc&amp;usp=sharing&amp;tid=0B8tcouSfQ_3VbUZDbkhqdXdiOUU" TargetMode="External"/><Relationship Id="rId90" Type="http://schemas.openxmlformats.org/officeDocument/2006/relationships/hyperlink" Target="http://www.primaria.causeni.org/administratia-publica/consiliul-orasanesc/" TargetMode="External"/><Relationship Id="rId186" Type="http://schemas.openxmlformats.org/officeDocument/2006/relationships/hyperlink" Target="http://cimislia.md/ro/page/primaria/proiecte-locale" TargetMode="External"/><Relationship Id="rId351" Type="http://schemas.openxmlformats.org/officeDocument/2006/relationships/hyperlink" Target="http://www.primariadrochia.md/index.php?pag=news&amp;opa=view&amp;id=436&amp;tip=ut_mij_fin&amp;start=&amp;l=" TargetMode="External"/><Relationship Id="rId393" Type="http://schemas.openxmlformats.org/officeDocument/2006/relationships/hyperlink" Target="http://primariafloresti.md/aparatul-primariei/" TargetMode="External"/><Relationship Id="rId407" Type="http://schemas.openxmlformats.org/officeDocument/2006/relationships/hyperlink" Target="http://cimislia.md/ro/page/cetateni-si-business/beneficii-sociale-si-ajutoare" TargetMode="External"/><Relationship Id="rId211" Type="http://schemas.openxmlformats.org/officeDocument/2006/relationships/hyperlink" Target="http://primariaocnita.md/ro/page/primaria/primaria-208/primarul/biografia-primarului" TargetMode="External"/><Relationship Id="rId253" Type="http://schemas.openxmlformats.org/officeDocument/2006/relationships/hyperlink" Target="http://calarasi-primaria.md/index.php?pag=aparatul&amp;l=" TargetMode="External"/><Relationship Id="rId295" Type="http://schemas.openxmlformats.org/officeDocument/2006/relationships/hyperlink" Target="http://taraclia.md/ru/page/prozrachnosty" TargetMode="External"/><Relationship Id="rId309" Type="http://schemas.openxmlformats.org/officeDocument/2006/relationships/hyperlink" Target="http://www.vulcanestimd.com/" TargetMode="External"/><Relationship Id="rId48" Type="http://schemas.openxmlformats.org/officeDocument/2006/relationships/hyperlink" Target="http://www.sipoteni.md/consilieri/" TargetMode="External"/><Relationship Id="rId113" Type="http://schemas.openxmlformats.org/officeDocument/2006/relationships/hyperlink" Target="http://www.primariacricova.md/ro/buget-local.html" TargetMode="External"/><Relationship Id="rId320" Type="http://schemas.openxmlformats.org/officeDocument/2006/relationships/hyperlink" Target="http://primariacodru.md/componenta-consiliului-or-codru/" TargetMode="External"/><Relationship Id="rId155" Type="http://schemas.openxmlformats.org/officeDocument/2006/relationships/hyperlink" Target="http://primarialeova.md/contacte/" TargetMode="External"/><Relationship Id="rId197" Type="http://schemas.openxmlformats.org/officeDocument/2006/relationships/hyperlink" Target="http://primariabessarabka.md/ru/page/mstny-sovt/mstny-sovt-215/arhiv-prddushtih-rshniy" TargetMode="External"/><Relationship Id="rId362" Type="http://schemas.openxmlformats.org/officeDocument/2006/relationships/hyperlink" Target="http://falesti.md/index.php/consilieri" TargetMode="External"/><Relationship Id="rId418" Type="http://schemas.openxmlformats.org/officeDocument/2006/relationships/hyperlink" Target="http://primariabessarabka.md/ru/page/mstny-sovt/mstny-sovt-215/arhiv-prddushtih-rshniy" TargetMode="External"/><Relationship Id="rId222" Type="http://schemas.openxmlformats.org/officeDocument/2006/relationships/hyperlink" Target="http://www.pelinia.md/ro/page/transparenta" TargetMode="External"/><Relationship Id="rId264" Type="http://schemas.openxmlformats.org/officeDocument/2006/relationships/hyperlink" Target="http://singera.md/main/121-lista-persoanelor-ce-au-depus-cerere-pentru-loc-de-casa.html" TargetMode="External"/><Relationship Id="rId17" Type="http://schemas.openxmlformats.org/officeDocument/2006/relationships/hyperlink" Target="http://www.primariacahul.md/index.php/primaria-cahul/specialisti" TargetMode="External"/><Relationship Id="rId59" Type="http://schemas.openxmlformats.org/officeDocument/2006/relationships/hyperlink" Target="http://www.primsoroca.md/pagini-0-32-0.html" TargetMode="External"/><Relationship Id="rId124" Type="http://schemas.openxmlformats.org/officeDocument/2006/relationships/hyperlink" Target="http://www.primariadrochia.md/index.php?pag=page&amp;id=28&amp;l=" TargetMode="External"/><Relationship Id="rId70" Type="http://schemas.openxmlformats.org/officeDocument/2006/relationships/hyperlink" Target="http://www.straseni.md/upload/aprobarea-bugetului-lectura-iipdf-569f75b540408.pdf" TargetMode="External"/><Relationship Id="rId166" Type="http://schemas.openxmlformats.org/officeDocument/2006/relationships/hyperlink" Target="http://primaria-glodeni.md/ro/page/transparenta/consultari-publice/proiecte-de-decizii-propuse-spre-consultare-cu-publicul-si-materialele-aferente" TargetMode="External"/><Relationship Id="rId331" Type="http://schemas.openxmlformats.org/officeDocument/2006/relationships/hyperlink" Target="http://www.primariacricova.md/ro/componenta-consiliului.html" TargetMode="External"/><Relationship Id="rId373" Type="http://schemas.openxmlformats.org/officeDocument/2006/relationships/hyperlink" Target="http://ialoveni.md/transparenta-decizionala/" TargetMode="External"/><Relationship Id="rId429" Type="http://schemas.openxmlformats.org/officeDocument/2006/relationships/hyperlink" Target="http://www.chisinau.md/libview.php?l=ro&amp;idc=408&amp;id=5285" TargetMode="External"/><Relationship Id="rId1" Type="http://schemas.openxmlformats.org/officeDocument/2006/relationships/hyperlink" Target="http://www.durlesti.md/ro/componenta-consiliului.html" TargetMode="External"/><Relationship Id="rId233" Type="http://schemas.openxmlformats.org/officeDocument/2006/relationships/hyperlink" Target="http://anenii-noi.com/index.php/primaria/primarul-anenii-noi/" TargetMode="External"/><Relationship Id="rId440" Type="http://schemas.openxmlformats.org/officeDocument/2006/relationships/hyperlink" Target="http://primaria-rezina.md/index.php/ro/page/transparenta" TargetMode="External"/><Relationship Id="rId28" Type="http://schemas.openxmlformats.org/officeDocument/2006/relationships/hyperlink" Target="http://www.primariacahul.md/index.php/primaria-cahul/primarul-orasului" TargetMode="External"/><Relationship Id="rId275" Type="http://schemas.openxmlformats.org/officeDocument/2006/relationships/hyperlink" Target="https://www.youtube.com/watch?v=rmkKP9FJPqw&amp;feature=youtu.be" TargetMode="External"/><Relationship Id="rId300" Type="http://schemas.openxmlformats.org/officeDocument/2006/relationships/hyperlink" Target="http://truseni.md/index.php/ro/spisok-sovetnikov" TargetMode="External"/><Relationship Id="rId81" Type="http://schemas.openxmlformats.org/officeDocument/2006/relationships/hyperlink" Target="http://ungheni.md/category/decizii/" TargetMode="External"/><Relationship Id="rId135" Type="http://schemas.openxmlformats.org/officeDocument/2006/relationships/hyperlink" Target="http://primariaedinet.md/?page_id=3540" TargetMode="External"/><Relationship Id="rId177" Type="http://schemas.openxmlformats.org/officeDocument/2006/relationships/hyperlink" Target="http://cimislia.md/ro/page/consiliul-local/consiliul-local-214/sedintele-consiliului/ordinea-de-zi" TargetMode="External"/><Relationship Id="rId342" Type="http://schemas.openxmlformats.org/officeDocument/2006/relationships/hyperlink" Target="http://www.primariacriuleni.md/upload/actelocale/1jpg-5672b1a797d30.jpg" TargetMode="External"/><Relationship Id="rId384" Type="http://schemas.openxmlformats.org/officeDocument/2006/relationships/hyperlink" Target="http://primarialeova.md/primarul/" TargetMode="External"/><Relationship Id="rId202" Type="http://schemas.openxmlformats.org/officeDocument/2006/relationships/hyperlink" Target="http://primariabessarabka.md/ru/page/grazhdan-i-bizns/sotsialyn-lygot-i-pomoshty/rabilitatsionny-tsntr-blagodarnosty" TargetMode="External"/><Relationship Id="rId244" Type="http://schemas.openxmlformats.org/officeDocument/2006/relationships/hyperlink" Target="http://www.primariacahul.md/index.php/consiliul-orasenesc/proiecte-de-decizii?start=18"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primariacriuleni.md/ro/page/transparenta" TargetMode="External"/><Relationship Id="rId21" Type="http://schemas.openxmlformats.org/officeDocument/2006/relationships/hyperlink" Target="http://www.primariacahul.md/index.php/consiliul-orasenesc/proiecte-de-decizii?start=18" TargetMode="External"/><Relationship Id="rId42" Type="http://schemas.openxmlformats.org/officeDocument/2006/relationships/hyperlink" Target="http://singera.md/regulament.html" TargetMode="External"/><Relationship Id="rId63" Type="http://schemas.openxmlformats.org/officeDocument/2006/relationships/hyperlink" Target="http://www.primariastefanvoda.md/files/7136_decizie_nr._1.27_din_03.03.2015.pdf" TargetMode="External"/><Relationship Id="rId84" Type="http://schemas.openxmlformats.org/officeDocument/2006/relationships/hyperlink" Target="http://ungheni.md/category/sisteme-de-siguranta-si-informare-in-traficul-rutier" TargetMode="External"/><Relationship Id="rId138" Type="http://schemas.openxmlformats.org/officeDocument/2006/relationships/hyperlink" Target="http://falesti.md/index.php/proiecte-de-decizii" TargetMode="External"/><Relationship Id="rId159" Type="http://schemas.openxmlformats.org/officeDocument/2006/relationships/hyperlink" Target="http://primarialeova.md/deciziile-consiliului/" TargetMode="External"/><Relationship Id="rId170" Type="http://schemas.openxmlformats.org/officeDocument/2006/relationships/hyperlink" Target="http://primariafloresti.md/aparatul-primariei/" TargetMode="External"/><Relationship Id="rId191" Type="http://schemas.openxmlformats.org/officeDocument/2006/relationships/hyperlink" Target="http://primariabessarabka.md/ru/page/mstny-sovt/mstny-sovt-215/zasdaniya-sovta/prddushti-zasdaniya" TargetMode="External"/><Relationship Id="rId205" Type="http://schemas.openxmlformats.org/officeDocument/2006/relationships/hyperlink" Target="http://www.chisinau.md/lib.php?l=ro&amp;idc=493&amp;" TargetMode="External"/><Relationship Id="rId107" Type="http://schemas.openxmlformats.org/officeDocument/2006/relationships/hyperlink" Target="http://www.primariacricova.md/ro/contacte.html" TargetMode="External"/><Relationship Id="rId11" Type="http://schemas.openxmlformats.org/officeDocument/2006/relationships/hyperlink" Target="http://balti.md/consilieri/" TargetMode="External"/><Relationship Id="rId32" Type="http://schemas.openxmlformats.org/officeDocument/2006/relationships/hyperlink" Target="http://calarasi-primaria.md/index.php?pag=sedinte&amp;yr=2015" TargetMode="External"/><Relationship Id="rId53" Type="http://schemas.openxmlformats.org/officeDocument/2006/relationships/hyperlink" Target="http://www.primsoroca.md/documente-29-0-1.html" TargetMode="External"/><Relationship Id="rId74" Type="http://schemas.openxmlformats.org/officeDocument/2006/relationships/hyperlink" Target="http://taraclia.md/ru/page/mstny-sovt/mstny-sovt-215/arhiv-prddushtih-rshniy?year=2016&amp;month=1" TargetMode="External"/><Relationship Id="rId128" Type="http://schemas.openxmlformats.org/officeDocument/2006/relationships/hyperlink" Target="http://www.primariadrochia.md/index.php?pag=news&amp;opa=view&amp;id=436&amp;tip=ut_mij_fin&amp;start=&amp;l=" TargetMode="External"/><Relationship Id="rId149" Type="http://schemas.openxmlformats.org/officeDocument/2006/relationships/hyperlink" Target="http://ialoveni.md/lista-consilierilor/" TargetMode="External"/><Relationship Id="rId5" Type="http://schemas.openxmlformats.org/officeDocument/2006/relationships/hyperlink" Target="http://www.durlesti.md/ro/buget-local.html" TargetMode="External"/><Relationship Id="rId95" Type="http://schemas.openxmlformats.org/officeDocument/2006/relationships/hyperlink" Target="http://www.primaria.causeni.org/noutati/629-proiectul-bugetului-pentru-anul-2016.html" TargetMode="External"/><Relationship Id="rId160" Type="http://schemas.openxmlformats.org/officeDocument/2006/relationships/hyperlink" Target="http://primarialeova.md/wp-content/uploads/sites/10/2014/04/Decizia-nr.-5.19-cu-Anexa.pdf" TargetMode="External"/><Relationship Id="rId181" Type="http://schemas.openxmlformats.org/officeDocument/2006/relationships/hyperlink" Target="http://cimislia.md/upload/Proiect%20de%20Decizie%20nr.%2011-6%20din%2016.12.15%20Aprobarea%20bugetului%202016%20%C3%AEn%20a%20doua%20lectur%C4%83.pdf" TargetMode="External"/><Relationship Id="rId216" Type="http://schemas.openxmlformats.org/officeDocument/2006/relationships/hyperlink" Target="http://orhei.md/index.php?pag=cat&amp;id=687&amp;l=ro" TargetMode="External"/><Relationship Id="rId22" Type="http://schemas.openxmlformats.org/officeDocument/2006/relationships/hyperlink" Target="http://www.primariacahul.md/index.php/coordonator-proces-de-consultare-publica" TargetMode="External"/><Relationship Id="rId43" Type="http://schemas.openxmlformats.org/officeDocument/2006/relationships/hyperlink" Target="http://singera.md/main/141-sedinta-consiliului-din-11122015-lista-deciziilor-aprobate.html" TargetMode="External"/><Relationship Id="rId64" Type="http://schemas.openxmlformats.org/officeDocument/2006/relationships/hyperlink" Target="http://www.primariastefanvoda.md/files/3143_decizie_8.3_din_10.12.2015_aprobarea_bugetului_ora%C5%9Fului_2016.pdf" TargetMode="External"/><Relationship Id="rId118" Type="http://schemas.openxmlformats.org/officeDocument/2006/relationships/hyperlink" Target="http://www.primariacriuleni.md/ro/page/consiliul-local/consiliul-local-214/arhiva-deciziilor-dispoztiilor" TargetMode="External"/><Relationship Id="rId139" Type="http://schemas.openxmlformats.org/officeDocument/2006/relationships/hyperlink" Target="http://falesti.md/index.php/consilieri" TargetMode="External"/><Relationship Id="rId85" Type="http://schemas.openxmlformats.org/officeDocument/2006/relationships/hyperlink" Target="http://www.vulcanestimd.com/" TargetMode="External"/><Relationship Id="rId150" Type="http://schemas.openxmlformats.org/officeDocument/2006/relationships/hyperlink" Target="http://ialoveni.md/transparenta-decizionala/" TargetMode="External"/><Relationship Id="rId171" Type="http://schemas.openxmlformats.org/officeDocument/2006/relationships/hyperlink" Target="http://primariafloresti.md/sedintele-consiliului-online/" TargetMode="External"/><Relationship Id="rId192" Type="http://schemas.openxmlformats.org/officeDocument/2006/relationships/hyperlink" Target="http://primariabessarabka.md/ru/page/mstny-sovt/mstny-sovt-215/mstn-sovtniki-i-sfr-otvtstvnnosti" TargetMode="External"/><Relationship Id="rId206" Type="http://schemas.openxmlformats.org/officeDocument/2006/relationships/hyperlink" Target="http://www.chisinau.md/libview.php?l=ro&amp;idc=408&amp;id=5285" TargetMode="External"/><Relationship Id="rId12" Type="http://schemas.openxmlformats.org/officeDocument/2006/relationships/hyperlink" Target="http://balti.md/buget/" TargetMode="External"/><Relationship Id="rId33" Type="http://schemas.openxmlformats.org/officeDocument/2006/relationships/hyperlink" Target="http://calarasi-primaria.md/index.php?pag=sedinte&amp;opa=view&amp;yr=2015&amp;id=94" TargetMode="External"/><Relationship Id="rId108" Type="http://schemas.openxmlformats.org/officeDocument/2006/relationships/hyperlink" Target="http://www.primariacricova.md/ro/componenta-consiliului.html" TargetMode="External"/><Relationship Id="rId129" Type="http://schemas.openxmlformats.org/officeDocument/2006/relationships/hyperlink" Target="http://www.primariadrochia.md/index.php?pag=page&amp;id=21&amp;l=" TargetMode="External"/><Relationship Id="rId54" Type="http://schemas.openxmlformats.org/officeDocument/2006/relationships/hyperlink" Target="http://www.primsoroca.md/documente-5-0-0.html" TargetMode="External"/><Relationship Id="rId75" Type="http://schemas.openxmlformats.org/officeDocument/2006/relationships/hyperlink" Target="http://taraclia.md/ru/page/prozrachnosty/mstn-gosudarstvnn-finans/mstny-byudzht-na-2016-god" TargetMode="External"/><Relationship Id="rId96" Type="http://schemas.openxmlformats.org/officeDocument/2006/relationships/hyperlink" Target="http://www.primaria.causeni.org/administratia-publica/primar/" TargetMode="External"/><Relationship Id="rId140" Type="http://schemas.openxmlformats.org/officeDocument/2006/relationships/hyperlink" Target="http://falesti.md/" TargetMode="External"/><Relationship Id="rId161" Type="http://schemas.openxmlformats.org/officeDocument/2006/relationships/hyperlink" Target="http://primarialeova.md/primarul/" TargetMode="External"/><Relationship Id="rId182" Type="http://schemas.openxmlformats.org/officeDocument/2006/relationships/hyperlink" Target="http://cimislia.md/ro/page/transparenta/informatii-de-interes-public/declaratii-anuale-de-venituri-si-interese" TargetMode="External"/><Relationship Id="rId217" Type="http://schemas.openxmlformats.org/officeDocument/2006/relationships/hyperlink" Target="http://primaria-rezina.md/index.php/ro/page/transparenta" TargetMode="External"/><Relationship Id="rId6" Type="http://schemas.openxmlformats.org/officeDocument/2006/relationships/hyperlink" Target="http://www.durlesti.md/ro/buget-local.html" TargetMode="External"/><Relationship Id="rId23" Type="http://schemas.openxmlformats.org/officeDocument/2006/relationships/hyperlink" Target="http://www.primariacahul.md/index.php/consiliul-orasenesc/decizii-aprobate" TargetMode="External"/><Relationship Id="rId119" Type="http://schemas.openxmlformats.org/officeDocument/2006/relationships/hyperlink" Target="http://www.primariacriuleni.md/upload/actelocale/1jpg-5672b1a797d30.jpg" TargetMode="External"/><Relationship Id="rId44" Type="http://schemas.openxmlformats.org/officeDocument/2006/relationships/hyperlink" Target="http://singera.md/primar.html" TargetMode="External"/><Relationship Id="rId65" Type="http://schemas.openxmlformats.org/officeDocument/2006/relationships/hyperlink" Target="http://www.primariastefanvoda.md/index.php?pag=sedinte&amp;yr=2015&amp;l=" TargetMode="External"/><Relationship Id="rId86" Type="http://schemas.openxmlformats.org/officeDocument/2006/relationships/hyperlink" Target="http://www.vulcanestimd.com/" TargetMode="External"/><Relationship Id="rId130" Type="http://schemas.openxmlformats.org/officeDocument/2006/relationships/hyperlink" Target="http://www.primariadrochia.md/index.php?pag=news&amp;tip=proiecte&amp;l=" TargetMode="External"/><Relationship Id="rId151" Type="http://schemas.openxmlformats.org/officeDocument/2006/relationships/hyperlink" Target="http://ialoveni.md/bugetul-local-2016/" TargetMode="External"/><Relationship Id="rId172" Type="http://schemas.openxmlformats.org/officeDocument/2006/relationships/hyperlink" Target="http://primariafloresti.md/deciziile-consiliului/" TargetMode="External"/><Relationship Id="rId193" Type="http://schemas.openxmlformats.org/officeDocument/2006/relationships/hyperlink" Target="http://primariabessarabka.md/ro/page/transparenta" TargetMode="External"/><Relationship Id="rId207" Type="http://schemas.openxmlformats.org/officeDocument/2006/relationships/hyperlink" Target="http://www.chisinau.md/pageview.php?l=ro&amp;idc=420" TargetMode="External"/><Relationship Id="rId13" Type="http://schemas.openxmlformats.org/officeDocument/2006/relationships/hyperlink" Target="http://balti.md/primarul/" TargetMode="External"/><Relationship Id="rId109" Type="http://schemas.openxmlformats.org/officeDocument/2006/relationships/hyperlink" Target="http://www.primariacricova.md/news/d-i-s-p-o-z-i---i-e--nr--03-5--35.html" TargetMode="External"/><Relationship Id="rId34" Type="http://schemas.openxmlformats.org/officeDocument/2006/relationships/hyperlink" Target="http://calarasi-primaria.md/index.php?pag=proiecte&amp;opa=view&amp;id=95&amp;start=&amp;l=" TargetMode="External"/><Relationship Id="rId55" Type="http://schemas.openxmlformats.org/officeDocument/2006/relationships/hyperlink" Target="http://www.primsoroca.md/documente-5-0-84.html" TargetMode="External"/><Relationship Id="rId76" Type="http://schemas.openxmlformats.org/officeDocument/2006/relationships/hyperlink" Target="http://taraclia.md/ru/page/primriya/primriya-209/primar/biografiya-primara" TargetMode="External"/><Relationship Id="rId97" Type="http://schemas.openxmlformats.org/officeDocument/2006/relationships/hyperlink" Target="http://primariacodru.md/componenta-consiliului-or-codru/" TargetMode="External"/><Relationship Id="rId120" Type="http://schemas.openxmlformats.org/officeDocument/2006/relationships/hyperlink" Target="http://www.donduseni.org/index.php/ro/2012-01-08-14-29-29/2012-01-08-14-31-02" TargetMode="External"/><Relationship Id="rId141" Type="http://schemas.openxmlformats.org/officeDocument/2006/relationships/hyperlink" Target="http://falesti.md/index.php/regulamentul" TargetMode="External"/><Relationship Id="rId7" Type="http://schemas.openxmlformats.org/officeDocument/2006/relationships/hyperlink" Target="http://anenii-noi.com/index.php/acte-normative/" TargetMode="External"/><Relationship Id="rId162" Type="http://schemas.openxmlformats.org/officeDocument/2006/relationships/hyperlink" Target="http://primarianisporeni.md/transparency/" TargetMode="External"/><Relationship Id="rId183" Type="http://schemas.openxmlformats.org/officeDocument/2006/relationships/hyperlink" Target="http://cimislia.md/ro/page/primaria/primaria-208/primarul/biografia-primarului" TargetMode="External"/><Relationship Id="rId218" Type="http://schemas.openxmlformats.org/officeDocument/2006/relationships/hyperlink" Target="http://primaria-rezina.md/index.php/ro/page/consiliul-local/consiliul-local-214/consilieri-locali-si-domeniile-de-responsabilitate" TargetMode="External"/><Relationship Id="rId24" Type="http://schemas.openxmlformats.org/officeDocument/2006/relationships/hyperlink" Target="http://www.primariacahul.md/images/decizii2015/1112/proiecte/1.pdf" TargetMode="External"/><Relationship Id="rId45" Type="http://schemas.openxmlformats.org/officeDocument/2006/relationships/hyperlink" Target="http://primariasingerei.md/ro/page/transparenta" TargetMode="External"/><Relationship Id="rId66" Type="http://schemas.openxmlformats.org/officeDocument/2006/relationships/hyperlink" Target="http://www.primariastefanvoda.md/index.php?pag=sedinte&amp;yr=2015&amp;l=" TargetMode="External"/><Relationship Id="rId87" Type="http://schemas.openxmlformats.org/officeDocument/2006/relationships/hyperlink" Target="http://www.vulcanestimd.com/" TargetMode="External"/><Relationship Id="rId110" Type="http://schemas.openxmlformats.org/officeDocument/2006/relationships/hyperlink" Target="http://www.primariacricova.md/ro/deciziile-consiliului.html" TargetMode="External"/><Relationship Id="rId131" Type="http://schemas.openxmlformats.org/officeDocument/2006/relationships/hyperlink" Target="http://primariaedinet.md/?cat=47" TargetMode="External"/><Relationship Id="rId152" Type="http://schemas.openxmlformats.org/officeDocument/2006/relationships/hyperlink" Target="http://ialoveni.md/primaria-orasului-ialoveni-solicita-repetat-cetatenilor-localitatii-sa-se-expuna-asupra-proiectului-bugetului-orasului-ialoveni-pentru-anul-2016/" TargetMode="External"/><Relationship Id="rId173" Type="http://schemas.openxmlformats.org/officeDocument/2006/relationships/hyperlink" Target="http://primariafloresti.md/bugetul-local/" TargetMode="External"/><Relationship Id="rId194" Type="http://schemas.openxmlformats.org/officeDocument/2006/relationships/hyperlink" Target="http://primariabessarabka.md/ru/page/mstny-sovt/mstny-sovt-215/arhiv-prddushtih-rshniy" TargetMode="External"/><Relationship Id="rId208" Type="http://schemas.openxmlformats.org/officeDocument/2006/relationships/hyperlink" Target="http://primariaocnita.md/ro/page/transparenta" TargetMode="External"/><Relationship Id="rId14" Type="http://schemas.openxmlformats.org/officeDocument/2006/relationships/hyperlink" Target="http://primaria.br.md/ro/page/transparenta" TargetMode="External"/><Relationship Id="rId35" Type="http://schemas.openxmlformats.org/officeDocument/2006/relationships/hyperlink" Target="http://calarasi-primaria.md/index.php?pag=page&amp;id=21&amp;l=" TargetMode="External"/><Relationship Id="rId56" Type="http://schemas.openxmlformats.org/officeDocument/2006/relationships/hyperlink" Target="http://www.primsoroca.md/documente-5-0-0.html" TargetMode="External"/><Relationship Id="rId77" Type="http://schemas.openxmlformats.org/officeDocument/2006/relationships/hyperlink" Target="http://truseni.md/index.php/ro/spisok-sovetnikov" TargetMode="External"/><Relationship Id="rId100" Type="http://schemas.openxmlformats.org/officeDocument/2006/relationships/hyperlink" Target="http://copceac.md/index/selskij_sovet/0-38" TargetMode="External"/><Relationship Id="rId8" Type="http://schemas.openxmlformats.org/officeDocument/2006/relationships/hyperlink" Target="http://anenii-noi.com/index.php/telefoane-utile/" TargetMode="External"/><Relationship Id="rId51" Type="http://schemas.openxmlformats.org/officeDocument/2006/relationships/hyperlink" Target="https://www.youtube.com/watch?v=rmkKP9FJPqw&amp;feature=youtu.be" TargetMode="External"/><Relationship Id="rId72" Type="http://schemas.openxmlformats.org/officeDocument/2006/relationships/hyperlink" Target="http://taraclia.md/ru/page/prozrachnosty" TargetMode="External"/><Relationship Id="rId93" Type="http://schemas.openxmlformats.org/officeDocument/2006/relationships/hyperlink" Target="http://www.primaria.causeni.org/noutati/635-bugetul-oraului-cueni-pentru-anul-2016.html" TargetMode="External"/><Relationship Id="rId98" Type="http://schemas.openxmlformats.org/officeDocument/2006/relationships/hyperlink" Target="http://primariacodru.md/primaria/primar/" TargetMode="External"/><Relationship Id="rId121" Type="http://schemas.openxmlformats.org/officeDocument/2006/relationships/hyperlink" Target="http://www.donduseni.org/index.php/ro/2012-01-08-14-29-29/2012-01-08-14-35-36" TargetMode="External"/><Relationship Id="rId142" Type="http://schemas.openxmlformats.org/officeDocument/2006/relationships/hyperlink" Target="https://drive.google.com/folderview?id=0B8tcouSfQ_3VdWVSX2NCUzh2UUE&amp;usp=sharing&amp;tid=0B8tcouSfQ_3VbUZDbkhqdXdiOUU" TargetMode="External"/><Relationship Id="rId163" Type="http://schemas.openxmlformats.org/officeDocument/2006/relationships/hyperlink" Target="http://primarianisporeni.md/docs/decisions" TargetMode="External"/><Relationship Id="rId184" Type="http://schemas.openxmlformats.org/officeDocument/2006/relationships/hyperlink" Target="http://cimislia.md/ro/page/cetateni-si-business/beneficii-sociale-si-ajutoare" TargetMode="External"/><Relationship Id="rId189" Type="http://schemas.openxmlformats.org/officeDocument/2006/relationships/hyperlink" Target="http://ceadir-lunga.md/index.php?prm=1&amp;amp;mid=201" TargetMode="External"/><Relationship Id="rId219" Type="http://schemas.openxmlformats.org/officeDocument/2006/relationships/hyperlink" Target="http://primaria-rezina.md/index.php/ro/page/primaria/primaria-208/primarul/curriculum-vitae" TargetMode="External"/><Relationship Id="rId3" Type="http://schemas.openxmlformats.org/officeDocument/2006/relationships/hyperlink" Target="http://www.durlesti.md/ro/proiecte-de-decizii.html" TargetMode="External"/><Relationship Id="rId214" Type="http://schemas.openxmlformats.org/officeDocument/2006/relationships/hyperlink" Target="http://orhei.md/index.php?pag=page&amp;id=682&amp;l=ro" TargetMode="External"/><Relationship Id="rId25" Type="http://schemas.openxmlformats.org/officeDocument/2006/relationships/hyperlink" Target="http://www.primariacahul.md/images/decizii2016/26aprilie/aprobate/2.pdf" TargetMode="External"/><Relationship Id="rId46" Type="http://schemas.openxmlformats.org/officeDocument/2006/relationships/hyperlink" Target="http://primariasingerei.md/ro/page/consiliul-local/consilieri-si-programul-de-audienta/consilierii-si-programul-de-audienta" TargetMode="External"/><Relationship Id="rId67" Type="http://schemas.openxmlformats.org/officeDocument/2006/relationships/hyperlink" Target="http://www.primariastefanvoda.md/index.php?pag=page&amp;id=21&amp;l=" TargetMode="External"/><Relationship Id="rId116" Type="http://schemas.openxmlformats.org/officeDocument/2006/relationships/hyperlink" Target="http://www.primariacriuleni.md/ro/page/consiliul-local/consiliul-local-214/consilieri-locali-si-domeniile-de-responsabilitate" TargetMode="External"/><Relationship Id="rId137" Type="http://schemas.openxmlformats.org/officeDocument/2006/relationships/hyperlink" Target="https://drive.google.com/folderview?id=0B8tcouSfQ_3VTVhlSzRPdU50a1k&amp;usp=sharing&amp;tid=0B8tcouSfQ_3VbUZDbkhqdXdiOUU" TargetMode="External"/><Relationship Id="rId158" Type="http://schemas.openxmlformats.org/officeDocument/2006/relationships/hyperlink" Target="http://primarialeova.md/deciziile-consiliului/" TargetMode="External"/><Relationship Id="rId20" Type="http://schemas.openxmlformats.org/officeDocument/2006/relationships/hyperlink" Target="http://www.primariacahul.md/index.php/consiliul-orasenesc/proiecte-de-decizii" TargetMode="External"/><Relationship Id="rId41" Type="http://schemas.openxmlformats.org/officeDocument/2006/relationships/hyperlink" Target="http://singera.md/main/121-lista-persoanelor-ce-au-depus-cerere-pentru-loc-de-casa.html" TargetMode="External"/><Relationship Id="rId62" Type="http://schemas.openxmlformats.org/officeDocument/2006/relationships/hyperlink" Target="http://www.primariastefanvoda.md/index.php?pag=page&amp;id=28&amp;l=" TargetMode="External"/><Relationship Id="rId83" Type="http://schemas.openxmlformats.org/officeDocument/2006/relationships/hyperlink" Target="http://ungheni.md/category/decizii/page/4" TargetMode="External"/><Relationship Id="rId88" Type="http://schemas.openxmlformats.org/officeDocument/2006/relationships/hyperlink" Target="http://www.vulcanestimd.com/" TargetMode="External"/><Relationship Id="rId111" Type="http://schemas.openxmlformats.org/officeDocument/2006/relationships/hyperlink" Target="http://www.primariacricova.md/ro/buget-local.html" TargetMode="External"/><Relationship Id="rId132" Type="http://schemas.openxmlformats.org/officeDocument/2006/relationships/hyperlink" Target="http://primariaedinet.md/?cat=47" TargetMode="External"/><Relationship Id="rId153" Type="http://schemas.openxmlformats.org/officeDocument/2006/relationships/hyperlink" Target="http://ialoveni.md/primaria-orasului-ialoveni-solicita-repetat-cetatenilor-localitatii-sa-se-expuna-asupra-proiectului-bugetului-orasului-ialoveni-pentru-anul-2016/" TargetMode="External"/><Relationship Id="rId174" Type="http://schemas.openxmlformats.org/officeDocument/2006/relationships/hyperlink" Target="http://cimislia.md/ro/page/consiliul-local/consiliul-local-214/consilieri-locali-si-domeniile-de-responsabilitate" TargetMode="External"/><Relationship Id="rId179" Type="http://schemas.openxmlformats.org/officeDocument/2006/relationships/hyperlink" Target="http://cimislia.md/upload/actelocale/Decizia%20nr.%2012.3%20din%2028.12.15%20Aprobarea%20bugetului%20ora%C8%99ului%20%C3%AEn%20a%20doua%20lectur%C4%83.pdf" TargetMode="External"/><Relationship Id="rId195" Type="http://schemas.openxmlformats.org/officeDocument/2006/relationships/hyperlink" Target="http://primariabessarabka.md/ru/page/mstny-sovt/mstny-sovt-215/arhiv-prddushtih-rshniy" TargetMode="External"/><Relationship Id="rId209" Type="http://schemas.openxmlformats.org/officeDocument/2006/relationships/hyperlink" Target="http://primariaocnita.md/ro/page/primaria/primaria-208/regulamente-interne" TargetMode="External"/><Relationship Id="rId190" Type="http://schemas.openxmlformats.org/officeDocument/2006/relationships/hyperlink" Target="http://primariabessarabka.md/ru/page/mstny-sovt/mstny-sovt-215/zasdaniya-sovta/prddushti-zasdaniya?item=povstka-dnya-gorodskogo-sovta-ot-25-sntyabrya-2015-goda" TargetMode="External"/><Relationship Id="rId204" Type="http://schemas.openxmlformats.org/officeDocument/2006/relationships/hyperlink" Target="http://www.chisinau.md/doc.php?l=ro&amp;idc=511&amp;id=1162" TargetMode="External"/><Relationship Id="rId220" Type="http://schemas.openxmlformats.org/officeDocument/2006/relationships/hyperlink" Target="http://www.pelinia.md/ro/page/consiliul-local/sedintele-consiliului/sedinte-anterioare" TargetMode="External"/><Relationship Id="rId15" Type="http://schemas.openxmlformats.org/officeDocument/2006/relationships/hyperlink" Target="http://primaria.br.md/ro/page/consiliul-local/consiliul-local-214" TargetMode="External"/><Relationship Id="rId36" Type="http://schemas.openxmlformats.org/officeDocument/2006/relationships/hyperlink" Target="http://calarasi-primaria.md/index.php?pag=news&amp;tip=proiecte&amp;l=" TargetMode="External"/><Relationship Id="rId57" Type="http://schemas.openxmlformats.org/officeDocument/2006/relationships/hyperlink" Target="http://www.primsoroca.md/documente-34-0-0.html" TargetMode="External"/><Relationship Id="rId106" Type="http://schemas.openxmlformats.org/officeDocument/2006/relationships/hyperlink" Target="http://costesti.md/category/fara-categorie/anunturi-fara-categorie/" TargetMode="External"/><Relationship Id="rId127" Type="http://schemas.openxmlformats.org/officeDocument/2006/relationships/hyperlink" Target="http://www.primariadrochia.md/index.php?pag=decizii_consiliu&amp;yr=2015&amp;l=" TargetMode="External"/><Relationship Id="rId10" Type="http://schemas.openxmlformats.org/officeDocument/2006/relationships/hyperlink" Target="http://anenii-noi.com/index.php/primaria/primarul-anenii-noi/" TargetMode="External"/><Relationship Id="rId31" Type="http://schemas.openxmlformats.org/officeDocument/2006/relationships/hyperlink" Target="http://calarasi-primaria.md/index.php?pag=page&amp;id=28&amp;l=" TargetMode="External"/><Relationship Id="rId52" Type="http://schemas.openxmlformats.org/officeDocument/2006/relationships/hyperlink" Target="https://www.youtube.com/watch?v=rmkKP9FJPqw&amp;feature=youtu.be" TargetMode="External"/><Relationship Id="rId73" Type="http://schemas.openxmlformats.org/officeDocument/2006/relationships/hyperlink" Target="http://taraclia.md/ru/page/mstny-sovt/mstny-sovt-215/mstn-sovtniki-i-sfr-otvtstvnnosti" TargetMode="External"/><Relationship Id="rId78" Type="http://schemas.openxmlformats.org/officeDocument/2006/relationships/hyperlink" Target="http://truseni.md/index.php/ro/kontakty-i-audientsiya" TargetMode="External"/><Relationship Id="rId94" Type="http://schemas.openxmlformats.org/officeDocument/2006/relationships/hyperlink" Target="http://www.primaria.causeni.org/noutati/629-proiectul-bugetului-pentru-anul-2016.html" TargetMode="External"/><Relationship Id="rId99" Type="http://schemas.openxmlformats.org/officeDocument/2006/relationships/hyperlink" Target="http://primariacodru.md/asistenta-sociala-si-protectia-dreptului-copilului/" TargetMode="External"/><Relationship Id="rId101" Type="http://schemas.openxmlformats.org/officeDocument/2006/relationships/hyperlink" Target="http://copceac.md/news/vneocherednoe_zasedanie_selskogo_soveta_ot_28_12_15_o_zemle_dlja_kvot_bjudzhetnikam/2016-01-01-510" TargetMode="External"/><Relationship Id="rId122" Type="http://schemas.openxmlformats.org/officeDocument/2006/relationships/hyperlink" Target="http://www.primariadrochia.md/index.php?pag=sedinte&amp;yr=2015&amp;l=" TargetMode="External"/><Relationship Id="rId143" Type="http://schemas.openxmlformats.org/officeDocument/2006/relationships/hyperlink" Target="https://drive.google.com/folderview?id=0B8tcouSfQ_3VQmhBVXB3aUpvaGc&amp;usp=sharing&amp;tid=0B8tcouSfQ_3VbUZDbkhqdXdiOUU" TargetMode="External"/><Relationship Id="rId148" Type="http://schemas.openxmlformats.org/officeDocument/2006/relationships/hyperlink" Target="http://www.orasul-hincesti.md/index.php?option=com_content&amp;view=article&amp;id=110&amp;Itemid=147" TargetMode="External"/><Relationship Id="rId164" Type="http://schemas.openxmlformats.org/officeDocument/2006/relationships/hyperlink" Target="http://primaria-glodeni.md/ro/page/consiliul-local/desopre-consiliul-local/consilieri-locali-si-domeniile-de-responsabilitate" TargetMode="External"/><Relationship Id="rId169" Type="http://schemas.openxmlformats.org/officeDocument/2006/relationships/hyperlink" Target="http://primariafloresti.md/consilieri/" TargetMode="External"/><Relationship Id="rId185" Type="http://schemas.openxmlformats.org/officeDocument/2006/relationships/hyperlink" Target="http://cimislia.md/ro/page/cetateni-si-business/beneficii-sociale-si-ajutoare/adaposturi-sociale-si-case-de-batrani" TargetMode="External"/><Relationship Id="rId4" Type="http://schemas.openxmlformats.org/officeDocument/2006/relationships/hyperlink" Target="http://www.durlesti.md/ro/proiecte-de-decizii.html" TargetMode="External"/><Relationship Id="rId9" Type="http://schemas.openxmlformats.org/officeDocument/2006/relationships/hyperlink" Target="http://anenii-noi.com/index.php/consiliul-local/lista-membrilor/" TargetMode="External"/><Relationship Id="rId180" Type="http://schemas.openxmlformats.org/officeDocument/2006/relationships/hyperlink" Target="http://cimislia.md/upload/Proiect%20de%20Decizie%20nr.%2011-11%20din%2016.12.15%20Rectificarea%20bugetului.pdf" TargetMode="External"/><Relationship Id="rId210" Type="http://schemas.openxmlformats.org/officeDocument/2006/relationships/hyperlink" Target="http://primariaocnita.md/ro/page/transparenta/finantele-publice-locale/bugetul-local-veniturile-si-cheltuielile-orasului" TargetMode="External"/><Relationship Id="rId215" Type="http://schemas.openxmlformats.org/officeDocument/2006/relationships/hyperlink" Target="http://orhei.md/index.php?l=ro" TargetMode="External"/><Relationship Id="rId26" Type="http://schemas.openxmlformats.org/officeDocument/2006/relationships/hyperlink" Target="http://www.primariacahul.md/index.php/consiliul-orasenesc/decizii-aprobate" TargetMode="External"/><Relationship Id="rId47" Type="http://schemas.openxmlformats.org/officeDocument/2006/relationships/hyperlink" Target="http://primariasingerei.md/ro/page/primaria/primaria-208/primarul/biografia-primarului" TargetMode="External"/><Relationship Id="rId68" Type="http://schemas.openxmlformats.org/officeDocument/2006/relationships/hyperlink" Target="http://www.straseni.md/ro/page/transparenta" TargetMode="External"/><Relationship Id="rId89" Type="http://schemas.openxmlformats.org/officeDocument/2006/relationships/hyperlink" Target="http://www.primaria.causeni.org/administratia-publica/aparatul-primariei/" TargetMode="External"/><Relationship Id="rId112" Type="http://schemas.openxmlformats.org/officeDocument/2006/relationships/hyperlink" Target="http://www.primariacricova.md/ro/buget-local.html" TargetMode="External"/><Relationship Id="rId133" Type="http://schemas.openxmlformats.org/officeDocument/2006/relationships/hyperlink" Target="http://primariaedinet.md/?page_id=57" TargetMode="External"/><Relationship Id="rId154" Type="http://schemas.openxmlformats.org/officeDocument/2006/relationships/hyperlink" Target="http://ialoveni.md/primar/" TargetMode="External"/><Relationship Id="rId175" Type="http://schemas.openxmlformats.org/officeDocument/2006/relationships/hyperlink" Target="http://cimislia.md/ro/page/consiliul-local/consiliul-local-214/sedintele-consiliului/priveste-on-line-sedintele-consiliului" TargetMode="External"/><Relationship Id="rId196" Type="http://schemas.openxmlformats.org/officeDocument/2006/relationships/hyperlink" Target="http://primariabessarabka.md/ru/page/mstny-sovt/mstny-sovt-215/zasdaniya-sovta/prddushti-zasdaniya" TargetMode="External"/><Relationship Id="rId200" Type="http://schemas.openxmlformats.org/officeDocument/2006/relationships/hyperlink" Target="http://primariabessarabka.md/ru/page/primriya/primriya-209/primar/biografiya-primara" TargetMode="External"/><Relationship Id="rId16" Type="http://schemas.openxmlformats.org/officeDocument/2006/relationships/hyperlink" Target="http://www.primariacahul.md/" TargetMode="External"/><Relationship Id="rId221" Type="http://schemas.openxmlformats.org/officeDocument/2006/relationships/hyperlink" Target="http://www.pelinia.md/ro/page/consiliul-local/consilieri-locali-" TargetMode="External"/><Relationship Id="rId37" Type="http://schemas.openxmlformats.org/officeDocument/2006/relationships/hyperlink" Target="http://www.riscani.com/ro/page/transparenta" TargetMode="External"/><Relationship Id="rId58" Type="http://schemas.openxmlformats.org/officeDocument/2006/relationships/hyperlink" Target="http://www.primsoroca.md/documente-34-0-0.html" TargetMode="External"/><Relationship Id="rId79" Type="http://schemas.openxmlformats.org/officeDocument/2006/relationships/hyperlink" Target="http://truseni.md/index.php/ro/plan-razvitiya-sela" TargetMode="External"/><Relationship Id="rId102" Type="http://schemas.openxmlformats.org/officeDocument/2006/relationships/hyperlink" Target="http://copceac.md/news/otchet_primehrii_ob_ispolnenii_bjudzheta_za_devjat_mesjacev_v_2015gpo_sobstvennym_dokhodam/2015-10-25-472" TargetMode="External"/><Relationship Id="rId123" Type="http://schemas.openxmlformats.org/officeDocument/2006/relationships/hyperlink" Target="http://www.primariadrochia.md/index.php?pag=news&amp;opa=view&amp;id=418&amp;tip=anunt&amp;start=10&amp;l=" TargetMode="External"/><Relationship Id="rId144" Type="http://schemas.openxmlformats.org/officeDocument/2006/relationships/hyperlink" Target="https://drive.google.com/folderview?id=0B8tcouSfQ_3VQmhBVXB3aUpvaGc&amp;usp=sharing&amp;tid=0B8tcouSfQ_3VbUZDbkhqdXdiOUU" TargetMode="External"/><Relationship Id="rId90" Type="http://schemas.openxmlformats.org/officeDocument/2006/relationships/hyperlink" Target="http://www.primaria.causeni.org/administratia-publica/consiliul-orasanesc/" TargetMode="External"/><Relationship Id="rId165" Type="http://schemas.openxmlformats.org/officeDocument/2006/relationships/hyperlink" Target="http://primaria-glodeni.md/upload/actelocale/81.PDF" TargetMode="External"/><Relationship Id="rId186" Type="http://schemas.openxmlformats.org/officeDocument/2006/relationships/hyperlink" Target="http://cimislia.md/ro/page/primaria/proiecte-locale" TargetMode="External"/><Relationship Id="rId211" Type="http://schemas.openxmlformats.org/officeDocument/2006/relationships/hyperlink" Target="http://primariaocnita.md/ro/page/primaria/primaria-208/primarul/biografia-primarului" TargetMode="External"/><Relationship Id="rId27" Type="http://schemas.openxmlformats.org/officeDocument/2006/relationships/hyperlink" Target="http://www.primariacahul.md/images/buget2016/aprobate/3ni.pdf" TargetMode="External"/><Relationship Id="rId48" Type="http://schemas.openxmlformats.org/officeDocument/2006/relationships/hyperlink" Target="http://www.sipoteni.md/consilieri/" TargetMode="External"/><Relationship Id="rId69" Type="http://schemas.openxmlformats.org/officeDocument/2006/relationships/hyperlink" Target="http://www.straseni.md/ro/page/consiliul-local-188/sedintele-consiliului/sedinte-anterioare" TargetMode="External"/><Relationship Id="rId113" Type="http://schemas.openxmlformats.org/officeDocument/2006/relationships/hyperlink" Target="http://www.primariacricova.md/ro/buget-local.html" TargetMode="External"/><Relationship Id="rId134" Type="http://schemas.openxmlformats.org/officeDocument/2006/relationships/hyperlink" Target="http://primariaedinet.md/?page_id=140" TargetMode="External"/><Relationship Id="rId80" Type="http://schemas.openxmlformats.org/officeDocument/2006/relationships/hyperlink" Target="http://ungheni.md/category/lista-membrilor/" TargetMode="External"/><Relationship Id="rId155" Type="http://schemas.openxmlformats.org/officeDocument/2006/relationships/hyperlink" Target="http://primarialeova.md/contacte/" TargetMode="External"/><Relationship Id="rId176" Type="http://schemas.openxmlformats.org/officeDocument/2006/relationships/hyperlink" Target="http://cimislia.md/ro/page/consiliul-local/consiliul-local-214/arhiva-deciziilor-anterioare" TargetMode="External"/><Relationship Id="rId197" Type="http://schemas.openxmlformats.org/officeDocument/2006/relationships/hyperlink" Target="http://primariabessarabka.md/ru/page/mstny-sovt/mstny-sovt-215/arhiv-prddushtih-rshniy" TargetMode="External"/><Relationship Id="rId201" Type="http://schemas.openxmlformats.org/officeDocument/2006/relationships/hyperlink" Target="http://primariabessarabka.md/ru/page/prozrachnosty/dialog-s-grazhdanami/zadayt-vopros-primaru" TargetMode="External"/><Relationship Id="rId222" Type="http://schemas.openxmlformats.org/officeDocument/2006/relationships/hyperlink" Target="http://www.pelinia.md/ro/page/transparenta" TargetMode="External"/><Relationship Id="rId17" Type="http://schemas.openxmlformats.org/officeDocument/2006/relationships/hyperlink" Target="http://www.primariacahul.md/index.php/primaria-cahul/specialisti" TargetMode="External"/><Relationship Id="rId38" Type="http://schemas.openxmlformats.org/officeDocument/2006/relationships/hyperlink" Target="http://www.riscani.com/ro/page/primaria-208-115-104-104/primaria-208/aparat/aparatul-primariei" TargetMode="External"/><Relationship Id="rId59" Type="http://schemas.openxmlformats.org/officeDocument/2006/relationships/hyperlink" Target="http://www.primsoroca.md/pagini-0-32-0.html" TargetMode="External"/><Relationship Id="rId103" Type="http://schemas.openxmlformats.org/officeDocument/2006/relationships/hyperlink" Target="http://copceac.md/news/objavlen_konkurs_na_dolzhnost_direktora_detskogo_doshkolnogo_uchrezhdenija/2015-12-11-499" TargetMode="External"/><Relationship Id="rId124" Type="http://schemas.openxmlformats.org/officeDocument/2006/relationships/hyperlink" Target="http://www.primariadrochia.md/index.php?pag=page&amp;id=28&amp;l=" TargetMode="External"/><Relationship Id="rId70" Type="http://schemas.openxmlformats.org/officeDocument/2006/relationships/hyperlink" Target="http://www.straseni.md/upload/aprobarea-bugetului-lectura-iipdf-569f75b540408.pdf" TargetMode="External"/><Relationship Id="rId91" Type="http://schemas.openxmlformats.org/officeDocument/2006/relationships/hyperlink" Target="http://www.primaria.causeni.org/relatii-cu-pubicul/decizii/" TargetMode="External"/><Relationship Id="rId145" Type="http://schemas.openxmlformats.org/officeDocument/2006/relationships/hyperlink" Target="https://drive.google.com/folderview?id=0B8tcouSfQ_3VQmhBVXB3aUpvaGc&amp;usp=sharing&amp;tid=0B8tcouSfQ_3VbUZDbkhqdXdiOUU" TargetMode="External"/><Relationship Id="rId166" Type="http://schemas.openxmlformats.org/officeDocument/2006/relationships/hyperlink" Target="http://primaria-glodeni.md/ro/page/transparenta/consultari-publice/proiecte-de-decizii-propuse-spre-consultare-cu-publicul-si-materialele-aferente" TargetMode="External"/><Relationship Id="rId187" Type="http://schemas.openxmlformats.org/officeDocument/2006/relationships/hyperlink" Target="http://ceadir-lunga.md/index.php?sectors=1&amp;mid=302" TargetMode="External"/><Relationship Id="rId1" Type="http://schemas.openxmlformats.org/officeDocument/2006/relationships/hyperlink" Target="http://www.durlesti.md/ro/componenta-consiliului.html" TargetMode="External"/><Relationship Id="rId212" Type="http://schemas.openxmlformats.org/officeDocument/2006/relationships/hyperlink" Target="http://primariaocnita.md/ro/page/transparenta/proiecte-locale/proiecte-curente" TargetMode="External"/><Relationship Id="rId28" Type="http://schemas.openxmlformats.org/officeDocument/2006/relationships/hyperlink" Target="http://www.primariacahul.md/index.php/primaria-cahul/primarul-orasului" TargetMode="External"/><Relationship Id="rId49" Type="http://schemas.openxmlformats.org/officeDocument/2006/relationships/hyperlink" Target="http://www.primsoroca.md/pagini-0-5-0.html" TargetMode="External"/><Relationship Id="rId114" Type="http://schemas.openxmlformats.org/officeDocument/2006/relationships/hyperlink" Target="http://www.primariacriuleni.md/upload/actelocale/47%2006%20iul.jpg" TargetMode="External"/><Relationship Id="rId60" Type="http://schemas.openxmlformats.org/officeDocument/2006/relationships/hyperlink" Target="http://www.primariastefanvoda.md/" TargetMode="External"/><Relationship Id="rId81" Type="http://schemas.openxmlformats.org/officeDocument/2006/relationships/hyperlink" Target="http://ungheni.md/category/decizii/" TargetMode="External"/><Relationship Id="rId135" Type="http://schemas.openxmlformats.org/officeDocument/2006/relationships/hyperlink" Target="http://primariaedinet.md/?page_id=3540" TargetMode="External"/><Relationship Id="rId156" Type="http://schemas.openxmlformats.org/officeDocument/2006/relationships/hyperlink" Target="http://primarialeova.md/consilieri/" TargetMode="External"/><Relationship Id="rId177" Type="http://schemas.openxmlformats.org/officeDocument/2006/relationships/hyperlink" Target="http://cimislia.md/ro/page/consiliul-local/consiliul-local-214/sedintele-consiliului/ordinea-de-zi" TargetMode="External"/><Relationship Id="rId198" Type="http://schemas.openxmlformats.org/officeDocument/2006/relationships/hyperlink" Target="http://primariabessarabka.md/ru/page/mstny-sovt/mstny-sovt-215/arhiv-prddushtih-rshniy" TargetMode="External"/><Relationship Id="rId202" Type="http://schemas.openxmlformats.org/officeDocument/2006/relationships/hyperlink" Target="http://primariabessarabka.md/ru/page/grazhdan-i-bizns/sotsialyn-lygot-i-pomoshty/rabilitatsionny-tsntr-blagodarnosty" TargetMode="External"/><Relationship Id="rId223" Type="http://schemas.openxmlformats.org/officeDocument/2006/relationships/hyperlink" Target="http://www.pelinia.md/ro/page/cetateni-si-business/domeniul-social-/ajutor-social" TargetMode="External"/><Relationship Id="rId18" Type="http://schemas.openxmlformats.org/officeDocument/2006/relationships/hyperlink" Target="http://www.primariacahul.md/index.php/consiliul-orasenesc/componenta" TargetMode="External"/><Relationship Id="rId39" Type="http://schemas.openxmlformats.org/officeDocument/2006/relationships/hyperlink" Target="http://www.riscani.com/ro/page/consiliul-local/consiliul-local-2015-2019/consilieri-locali-si-domeniile-de-responsabilitate" TargetMode="External"/><Relationship Id="rId50" Type="http://schemas.openxmlformats.org/officeDocument/2006/relationships/hyperlink" Target="http://www.primsoroca.md/proiecte-36-0-0.html" TargetMode="External"/><Relationship Id="rId104" Type="http://schemas.openxmlformats.org/officeDocument/2006/relationships/hyperlink" Target="http://copceac.md/index/primar_s_kopchak/0-28" TargetMode="External"/><Relationship Id="rId125" Type="http://schemas.openxmlformats.org/officeDocument/2006/relationships/hyperlink" Target="http://www.primariadrochia.md/index.php?pag=aparatul&amp;l=" TargetMode="External"/><Relationship Id="rId146" Type="http://schemas.openxmlformats.org/officeDocument/2006/relationships/hyperlink" Target="https://drive.google.com/folderview?id=0B8tcouSfQ_3VQmhBVXB3aUpvaGc&amp;usp=sharing&amp;tid=0B8tcouSfQ_3VbUZDbkhqdXdiOUU" TargetMode="External"/><Relationship Id="rId167" Type="http://schemas.openxmlformats.org/officeDocument/2006/relationships/hyperlink" Target="http://primaria-glodeni.md/ro/page/primaria/activitatea-curenta/noutatile-primariei?item=anunt-de-angajare-a-specialistului-in-planificare" TargetMode="External"/><Relationship Id="rId188" Type="http://schemas.openxmlformats.org/officeDocument/2006/relationships/hyperlink" Target="http://ceadir-lunga.md/index.php?prm=4&amp;mid=204" TargetMode="External"/><Relationship Id="rId71" Type="http://schemas.openxmlformats.org/officeDocument/2006/relationships/hyperlink" Target="http://www.straseni.md/ro/page/transparenta/informatii-de-interes-public/declaratii-anuale-de-venituri-si-interese" TargetMode="External"/><Relationship Id="rId92" Type="http://schemas.openxmlformats.org/officeDocument/2006/relationships/hyperlink" Target="http://www.primaria.causeni.org/relatii-cu-publicul/decizii/601-decizii-aprobate.html" TargetMode="External"/><Relationship Id="rId213" Type="http://schemas.openxmlformats.org/officeDocument/2006/relationships/hyperlink" Target="http://orhei.md/index.php?pag=news&amp;id=811&amp;l=ro" TargetMode="External"/><Relationship Id="rId2" Type="http://schemas.openxmlformats.org/officeDocument/2006/relationships/hyperlink" Target="http://www.durlesti.md/ro/proiecte-de-decizii.html" TargetMode="External"/><Relationship Id="rId29" Type="http://schemas.openxmlformats.org/officeDocument/2006/relationships/hyperlink" Target="http://calarasi-primaria.md/" TargetMode="External"/><Relationship Id="rId40" Type="http://schemas.openxmlformats.org/officeDocument/2006/relationships/hyperlink" Target="http://www.riscani.com/ro/page/primaria-208-115-104-104/noutatile-primariei-384?item=audieri-publice-pe-marginea-proiectului-bugetului-orasului-riscani-pentru-anul-2016" TargetMode="External"/><Relationship Id="rId115" Type="http://schemas.openxmlformats.org/officeDocument/2006/relationships/hyperlink" Target="http://www.primariacriuleni.md/ro/page/consiliul-local/consiliul-local-214/arhiva-deciziilor-dispoztiilor?year=2015&amp;month=1" TargetMode="External"/><Relationship Id="rId136" Type="http://schemas.openxmlformats.org/officeDocument/2006/relationships/hyperlink" Target="http://primariaedinet.md/?page_id=125" TargetMode="External"/><Relationship Id="rId157" Type="http://schemas.openxmlformats.org/officeDocument/2006/relationships/hyperlink" Target="http://primarialeova.md/deciziile-consiliului/" TargetMode="External"/><Relationship Id="rId178" Type="http://schemas.openxmlformats.org/officeDocument/2006/relationships/hyperlink" Target="http://cimislia.md/ro/page/consiliul-local/consiliul-local-214/arhiva-deciziilor-anterioare?year=2015&amp;month=1" TargetMode="External"/><Relationship Id="rId61" Type="http://schemas.openxmlformats.org/officeDocument/2006/relationships/hyperlink" Target="http://www.primariastefanvoda.md/index.php?pag=aparatul&amp;opa=directie&amp;id=28&amp;l=" TargetMode="External"/><Relationship Id="rId82" Type="http://schemas.openxmlformats.org/officeDocument/2006/relationships/hyperlink" Target="http://ungheni.md/category/decizii/" TargetMode="External"/><Relationship Id="rId199" Type="http://schemas.openxmlformats.org/officeDocument/2006/relationships/hyperlink" Target="http://primariabessarabka.md/ru/page/mstny-sovt/mstny-sovt-215/arhiv-prddushtih-rshniy" TargetMode="External"/><Relationship Id="rId203" Type="http://schemas.openxmlformats.org/officeDocument/2006/relationships/hyperlink" Target="http://primariabessarabka.md/ru/page/prozrachnosty/mstn-prokt/zavrshnn-prokt?item=ulichno-osvshtni-goroda-basarabyaska" TargetMode="External"/><Relationship Id="rId19" Type="http://schemas.openxmlformats.org/officeDocument/2006/relationships/hyperlink" Target="http://www.primariacahul.md/index.php/consiliul-orasenesc/proiecte-de-decizii" TargetMode="External"/><Relationship Id="rId224" Type="http://schemas.openxmlformats.org/officeDocument/2006/relationships/printerSettings" Target="../printerSettings/printerSettings2.bin"/><Relationship Id="rId30" Type="http://schemas.openxmlformats.org/officeDocument/2006/relationships/hyperlink" Target="http://calarasi-primaria.md/index.php?pag=aparatul&amp;l=" TargetMode="External"/><Relationship Id="rId105" Type="http://schemas.openxmlformats.org/officeDocument/2006/relationships/hyperlink" Target="http://costesti.md/consiliul-local/" TargetMode="External"/><Relationship Id="rId126" Type="http://schemas.openxmlformats.org/officeDocument/2006/relationships/hyperlink" Target="http://www.primariadrochia.md/index.php?&amp;l=" TargetMode="External"/><Relationship Id="rId147" Type="http://schemas.openxmlformats.org/officeDocument/2006/relationships/hyperlink" Target="http://www.orasul-hincesti.md/index.php?option=com_content&amp;view=article&amp;id=103:aparatul-primariei&amp;catid=3:organigrama&amp;Itemid=136" TargetMode="External"/><Relationship Id="rId168" Type="http://schemas.openxmlformats.org/officeDocument/2006/relationships/hyperlink" Target="http://primaria-glodeni.md/ro/page/primaria/primarul/biografia-primarulu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C86"/>
  <sheetViews>
    <sheetView tabSelected="1" zoomScale="80" zoomScaleNormal="80" workbookViewId="0">
      <pane xSplit="2" ySplit="1" topLeftCell="HV2" activePane="bottomRight" state="frozen"/>
      <selection pane="topRight" activeCell="C1" sqref="C1"/>
      <selection pane="bottomLeft" activeCell="A2" sqref="A2"/>
      <selection pane="bottomRight" activeCell="HZ1" sqref="HZ1"/>
    </sheetView>
  </sheetViews>
  <sheetFormatPr defaultRowHeight="14.4" x14ac:dyDescent="0.3"/>
  <cols>
    <col min="1" max="1" width="12" customWidth="1"/>
    <col min="2" max="2" width="104" style="47" customWidth="1"/>
    <col min="3" max="3" width="104" style="183" customWidth="1"/>
    <col min="4" max="4" width="13.5546875" customWidth="1"/>
    <col min="5" max="5" width="14" customWidth="1"/>
    <col min="6" max="6" width="11.88671875" customWidth="1"/>
    <col min="7" max="7" width="10.5546875" customWidth="1"/>
    <col min="8" max="8" width="10.6640625" customWidth="1"/>
    <col min="9" max="23" width="9.109375" customWidth="1"/>
    <col min="24" max="24" width="8.5546875" customWidth="1"/>
    <col min="25" max="30" width="9.109375" customWidth="1"/>
    <col min="31" max="33" width="9.109375" style="39" customWidth="1"/>
    <col min="34" max="34" width="12.44140625" customWidth="1"/>
    <col min="35" max="35" width="20" customWidth="1"/>
    <col min="36" max="36" width="9.109375" style="99" customWidth="1"/>
    <col min="37" max="37" width="25.44140625" customWidth="1"/>
    <col min="38" max="38" width="9.5546875" customWidth="1"/>
    <col min="39" max="39" width="20.5546875" customWidth="1"/>
    <col min="40" max="40" width="9.109375" customWidth="1"/>
    <col min="41" max="41" width="23" customWidth="1"/>
    <col min="42" max="42" width="9.109375" customWidth="1"/>
    <col min="43" max="43" width="22" customWidth="1"/>
    <col min="44" max="44" width="9.109375" customWidth="1"/>
    <col min="45" max="45" width="17.44140625" customWidth="1"/>
    <col min="46" max="46" width="12.33203125" customWidth="1"/>
    <col min="47" max="47" width="23.88671875" customWidth="1"/>
    <col min="48" max="48" width="9.109375" customWidth="1"/>
    <col min="49" max="49" width="23.44140625" customWidth="1"/>
    <col min="50" max="50" width="10.109375" customWidth="1"/>
    <col min="51" max="51" width="19.109375" customWidth="1"/>
    <col min="52" max="52" width="9.109375" customWidth="1"/>
    <col min="53" max="53" width="27.6640625" customWidth="1"/>
    <col min="54" max="54" width="9.109375" customWidth="1"/>
    <col min="55" max="55" width="22.33203125" customWidth="1"/>
    <col min="56" max="56" width="9.109375" customWidth="1"/>
    <col min="57" max="57" width="18.109375" customWidth="1"/>
    <col min="58" max="58" width="9.109375" customWidth="1"/>
    <col min="59" max="59" width="19.5546875" customWidth="1"/>
    <col min="60" max="60" width="10.33203125" customWidth="1"/>
    <col min="61" max="61" width="21.88671875" customWidth="1"/>
    <col min="62" max="62" width="9.109375" customWidth="1"/>
    <col min="63" max="63" width="19.33203125" customWidth="1"/>
    <col min="64" max="64" width="9.109375" customWidth="1"/>
    <col min="65" max="65" width="19.5546875" customWidth="1"/>
    <col min="66" max="66" width="9.109375" customWidth="1"/>
    <col min="67" max="67" width="19.109375" customWidth="1"/>
    <col min="68" max="68" width="9.109375" customWidth="1"/>
    <col min="69" max="69" width="21" customWidth="1"/>
    <col min="70" max="70" width="9.109375" customWidth="1"/>
    <col min="71" max="71" width="18.33203125" customWidth="1"/>
    <col min="72" max="72" width="9.109375" customWidth="1"/>
    <col min="73" max="73" width="31.88671875" customWidth="1"/>
    <col min="74" max="74" width="9.109375" customWidth="1"/>
    <col min="75" max="75" width="21.109375" customWidth="1"/>
    <col min="76" max="76" width="9.109375" customWidth="1"/>
    <col min="77" max="77" width="19.44140625" customWidth="1"/>
    <col min="78" max="78" width="9.109375" customWidth="1"/>
    <col min="79" max="79" width="22.44140625" customWidth="1"/>
    <col min="80" max="80" width="9.109375" customWidth="1"/>
    <col min="81" max="81" width="18.33203125" customWidth="1"/>
    <col min="82" max="82" width="12.6640625" customWidth="1"/>
    <col min="83" max="83" width="24" customWidth="1"/>
    <col min="84" max="84" width="9.109375" customWidth="1"/>
    <col min="85" max="85" width="18.6640625" customWidth="1"/>
    <col min="86" max="86" width="9.109375" customWidth="1"/>
    <col min="87" max="87" width="24.6640625" customWidth="1"/>
    <col min="88" max="88" width="9.109375" customWidth="1"/>
    <col min="89" max="89" width="19.44140625" customWidth="1"/>
    <col min="90" max="90" width="9.109375" customWidth="1"/>
    <col min="91" max="91" width="19.5546875" customWidth="1"/>
    <col min="92" max="92" width="9.109375" customWidth="1"/>
    <col min="93" max="93" width="17.5546875" customWidth="1"/>
    <col min="94" max="94" width="9.109375" customWidth="1"/>
    <col min="95" max="95" width="22.109375" customWidth="1"/>
    <col min="96" max="96" width="9.109375" customWidth="1"/>
    <col min="97" max="97" width="21" customWidth="1"/>
    <col min="98" max="98" width="9.109375" customWidth="1"/>
    <col min="99" max="99" width="18.5546875" customWidth="1"/>
    <col min="100" max="100" width="9.109375" customWidth="1"/>
    <col min="101" max="101" width="22.88671875" customWidth="1"/>
    <col min="102" max="102" width="9.109375" customWidth="1"/>
    <col min="103" max="103" width="18.109375" customWidth="1"/>
    <col min="104" max="104" width="10.44140625" customWidth="1"/>
    <col min="105" max="105" width="31.109375" customWidth="1"/>
    <col min="106" max="106" width="9.109375" customWidth="1"/>
    <col min="107" max="107" width="27.6640625" customWidth="1"/>
    <col min="108" max="108" width="9.109375" customWidth="1"/>
    <col min="109" max="109" width="18.88671875" customWidth="1"/>
    <col min="110" max="110" width="9.109375" customWidth="1"/>
    <col min="111" max="111" width="17.6640625" customWidth="1"/>
    <col min="112" max="112" width="11.6640625" customWidth="1"/>
    <col min="113" max="113" width="29.5546875" customWidth="1"/>
    <col min="114" max="114" width="9.109375" customWidth="1"/>
    <col min="115" max="115" width="27.109375" customWidth="1"/>
    <col min="116" max="116" width="9.109375" customWidth="1"/>
    <col min="117" max="117" width="19.44140625" customWidth="1"/>
    <col min="118" max="118" width="9.109375" customWidth="1"/>
    <col min="119" max="119" width="16.88671875" customWidth="1"/>
    <col min="120" max="120" width="9.109375" customWidth="1"/>
    <col min="121" max="121" width="19" customWidth="1"/>
    <col min="122" max="122" width="9.109375" customWidth="1"/>
    <col min="123" max="123" width="23.6640625" customWidth="1"/>
    <col min="124" max="124" width="10.44140625" customWidth="1"/>
    <col min="125" max="125" width="22.44140625" customWidth="1"/>
    <col min="126" max="126" width="9.109375" customWidth="1"/>
    <col min="127" max="127" width="18.5546875" customWidth="1"/>
    <col min="128" max="128" width="10.6640625" customWidth="1"/>
    <col min="129" max="129" width="22.33203125" customWidth="1"/>
    <col min="130" max="130" width="9.109375" customWidth="1"/>
    <col min="131" max="131" width="30.5546875" customWidth="1"/>
    <col min="132" max="132" width="7.88671875" customWidth="1"/>
    <col min="133" max="133" width="28.5546875" customWidth="1"/>
    <col min="134" max="134" width="12.44140625" style="185" customWidth="1"/>
    <col min="135" max="135" width="20" customWidth="1"/>
    <col min="136" max="136" width="9.109375" style="99" customWidth="1"/>
    <col min="137" max="137" width="25.44140625" customWidth="1"/>
    <col min="138" max="138" width="9.5546875" customWidth="1"/>
    <col min="139" max="139" width="20.5546875" customWidth="1"/>
    <col min="140" max="140" width="9.109375" customWidth="1"/>
    <col min="141" max="141" width="23" customWidth="1"/>
    <col min="142" max="142" width="9.109375" customWidth="1"/>
    <col min="143" max="143" width="22" customWidth="1"/>
    <col min="144" max="144" width="9.109375" customWidth="1"/>
    <col min="145" max="145" width="17.44140625" customWidth="1"/>
    <col min="146" max="146" width="12.33203125" customWidth="1"/>
    <col min="147" max="147" width="23.88671875" customWidth="1"/>
    <col min="148" max="148" width="9.109375" customWidth="1"/>
    <col min="149" max="149" width="23.44140625" customWidth="1"/>
    <col min="150" max="150" width="10.109375" customWidth="1"/>
    <col min="151" max="151" width="19.109375" customWidth="1"/>
    <col min="152" max="152" width="9.109375" customWidth="1"/>
    <col min="153" max="153" width="27.6640625" customWidth="1"/>
    <col min="154" max="154" width="9.109375" customWidth="1"/>
    <col min="155" max="155" width="22.33203125" customWidth="1"/>
    <col min="156" max="156" width="9.109375" customWidth="1"/>
    <col min="157" max="157" width="18.109375" customWidth="1"/>
    <col min="158" max="158" width="9.109375" customWidth="1"/>
    <col min="159" max="159" width="19.5546875" customWidth="1"/>
    <col min="160" max="160" width="10.33203125" customWidth="1"/>
    <col min="161" max="161" width="21.88671875" customWidth="1"/>
    <col min="162" max="162" width="9.109375" customWidth="1"/>
    <col min="163" max="163" width="19.33203125" customWidth="1"/>
    <col min="164" max="164" width="9.109375" customWidth="1"/>
    <col min="165" max="165" width="19.5546875" customWidth="1"/>
    <col min="166" max="166" width="9.109375" customWidth="1"/>
    <col min="167" max="167" width="19.109375" customWidth="1"/>
    <col min="168" max="168" width="9.109375" customWidth="1"/>
    <col min="169" max="169" width="21" customWidth="1"/>
    <col min="170" max="170" width="9.109375" customWidth="1"/>
    <col min="171" max="171" width="18.33203125" customWidth="1"/>
    <col min="172" max="172" width="9.109375" customWidth="1"/>
    <col min="173" max="173" width="31.88671875" customWidth="1"/>
    <col min="174" max="174" width="9.109375" customWidth="1"/>
    <col min="175" max="175" width="21.109375" customWidth="1"/>
    <col min="176" max="176" width="9.109375" customWidth="1"/>
    <col min="177" max="177" width="19.44140625" customWidth="1"/>
    <col min="178" max="178" width="9.109375" customWidth="1"/>
    <col min="179" max="179" width="22.44140625" customWidth="1"/>
    <col min="180" max="180" width="9.109375" customWidth="1"/>
    <col min="181" max="181" width="18.33203125" customWidth="1"/>
    <col min="182" max="182" width="12.6640625" customWidth="1"/>
    <col min="183" max="183" width="24" customWidth="1"/>
    <col min="184" max="184" width="9.109375" customWidth="1"/>
    <col min="185" max="185" width="18.6640625" customWidth="1"/>
    <col min="186" max="186" width="9.109375" customWidth="1"/>
    <col min="187" max="187" width="24.6640625" customWidth="1"/>
    <col min="188" max="188" width="9.109375" customWidth="1"/>
    <col min="189" max="189" width="19.44140625" customWidth="1"/>
    <col min="190" max="190" width="9.109375" customWidth="1"/>
    <col min="191" max="191" width="19.5546875" customWidth="1"/>
    <col min="192" max="192" width="9.109375" customWidth="1"/>
    <col min="193" max="193" width="17.5546875" customWidth="1"/>
    <col min="194" max="194" width="9.109375" customWidth="1"/>
    <col min="195" max="195" width="22.109375" customWidth="1"/>
    <col min="196" max="196" width="9.109375" customWidth="1"/>
    <col min="197" max="197" width="21" customWidth="1"/>
    <col min="198" max="198" width="9.109375" customWidth="1"/>
    <col min="199" max="199" width="18.5546875" customWidth="1"/>
    <col min="200" max="200" width="9.109375" customWidth="1"/>
    <col min="201" max="201" width="22.88671875" customWidth="1"/>
    <col min="202" max="202" width="9.109375" customWidth="1"/>
    <col min="203" max="203" width="18.109375" customWidth="1"/>
    <col min="204" max="204" width="10.44140625" customWidth="1"/>
    <col min="205" max="205" width="31.109375" customWidth="1"/>
    <col min="206" max="206" width="9.109375" customWidth="1"/>
    <col min="207" max="207" width="27.6640625" customWidth="1"/>
    <col min="208" max="208" width="9.109375" customWidth="1"/>
    <col min="209" max="209" width="18.88671875" customWidth="1"/>
    <col min="210" max="210" width="9.109375" customWidth="1"/>
    <col min="211" max="211" width="17.6640625" customWidth="1"/>
    <col min="212" max="212" width="11.6640625" customWidth="1"/>
    <col min="213" max="213" width="29.5546875" customWidth="1"/>
    <col min="214" max="214" width="9.109375" customWidth="1"/>
    <col min="215" max="215" width="27.109375" customWidth="1"/>
    <col min="216" max="216" width="9.109375" customWidth="1"/>
    <col min="217" max="217" width="19.44140625" customWidth="1"/>
    <col min="218" max="218" width="9.109375" customWidth="1"/>
    <col min="219" max="219" width="16.88671875" customWidth="1"/>
    <col min="220" max="220" width="9.109375" customWidth="1"/>
    <col min="221" max="221" width="19" customWidth="1"/>
    <col min="222" max="222" width="9.109375" customWidth="1"/>
    <col min="223" max="223" width="23.6640625" customWidth="1"/>
    <col min="224" max="224" width="10.44140625" customWidth="1"/>
    <col min="225" max="225" width="22.44140625" customWidth="1"/>
    <col min="226" max="226" width="9.109375" customWidth="1"/>
    <col min="227" max="227" width="18.5546875" customWidth="1"/>
    <col min="228" max="228" width="10.6640625" customWidth="1"/>
    <col min="229" max="229" width="22.33203125" customWidth="1"/>
    <col min="230" max="230" width="9.109375" customWidth="1"/>
    <col min="231" max="231" width="30.5546875" customWidth="1"/>
    <col min="232" max="232" width="7.88671875" customWidth="1"/>
    <col min="233" max="233" width="28.5546875" customWidth="1"/>
    <col min="234" max="234" width="9.44140625" bestFit="1" customWidth="1"/>
  </cols>
  <sheetData>
    <row r="1" spans="1:237" s="166" customFormat="1" ht="15" customHeight="1" x14ac:dyDescent="0.25">
      <c r="A1" s="100" t="s">
        <v>0</v>
      </c>
      <c r="B1" s="101" t="s">
        <v>3</v>
      </c>
      <c r="C1" s="101" t="s">
        <v>1009</v>
      </c>
      <c r="D1" s="102" t="s">
        <v>24</v>
      </c>
      <c r="E1" s="103" t="s">
        <v>25</v>
      </c>
      <c r="F1" s="14" t="s">
        <v>4</v>
      </c>
      <c r="G1" s="15" t="s">
        <v>5</v>
      </c>
      <c r="H1" s="15" t="s">
        <v>6</v>
      </c>
      <c r="I1" s="15" t="s">
        <v>7</v>
      </c>
      <c r="J1" s="15" t="s">
        <v>8</v>
      </c>
      <c r="K1" s="15" t="s">
        <v>9</v>
      </c>
      <c r="L1" s="15" t="s">
        <v>10</v>
      </c>
      <c r="M1" s="15" t="s">
        <v>11</v>
      </c>
      <c r="N1" s="15" t="s">
        <v>12</v>
      </c>
      <c r="O1" s="15" t="s">
        <v>13</v>
      </c>
      <c r="P1" s="15" t="s">
        <v>14</v>
      </c>
      <c r="Q1" s="15" t="s">
        <v>15</v>
      </c>
      <c r="R1" s="15" t="s">
        <v>16</v>
      </c>
      <c r="S1" s="15" t="s">
        <v>439</v>
      </c>
      <c r="T1" s="15" t="s">
        <v>440</v>
      </c>
      <c r="U1" s="15" t="s">
        <v>444</v>
      </c>
      <c r="V1" s="15" t="s">
        <v>445</v>
      </c>
      <c r="W1" s="15" t="s">
        <v>446</v>
      </c>
      <c r="X1" s="128" t="s">
        <v>447</v>
      </c>
      <c r="Y1" s="116" t="s">
        <v>17</v>
      </c>
      <c r="Z1" s="14" t="s">
        <v>18</v>
      </c>
      <c r="AA1" s="14" t="s">
        <v>19</v>
      </c>
      <c r="AB1" s="14" t="s">
        <v>20</v>
      </c>
      <c r="AC1" s="14" t="s">
        <v>21</v>
      </c>
      <c r="AD1" s="14" t="s">
        <v>22</v>
      </c>
      <c r="AE1" s="70" t="s">
        <v>448</v>
      </c>
      <c r="AF1" s="70" t="s">
        <v>449</v>
      </c>
      <c r="AG1" s="70" t="s">
        <v>450</v>
      </c>
      <c r="AH1" s="165" t="s">
        <v>70</v>
      </c>
      <c r="AI1" s="165" t="s">
        <v>71</v>
      </c>
      <c r="AJ1" s="165" t="s">
        <v>72</v>
      </c>
      <c r="AK1" s="165" t="s">
        <v>73</v>
      </c>
      <c r="AL1" s="165" t="s">
        <v>74</v>
      </c>
      <c r="AM1" s="165" t="s">
        <v>75</v>
      </c>
      <c r="AN1" s="165" t="s">
        <v>76</v>
      </c>
      <c r="AO1" s="165" t="s">
        <v>77</v>
      </c>
      <c r="AP1" s="165" t="s">
        <v>78</v>
      </c>
      <c r="AQ1" s="165" t="s">
        <v>79</v>
      </c>
      <c r="AR1" s="165" t="s">
        <v>80</v>
      </c>
      <c r="AS1" s="165" t="s">
        <v>81</v>
      </c>
      <c r="AT1" s="165" t="s">
        <v>82</v>
      </c>
      <c r="AU1" s="165" t="s">
        <v>83</v>
      </c>
      <c r="AV1" s="165" t="s">
        <v>84</v>
      </c>
      <c r="AW1" s="165" t="s">
        <v>85</v>
      </c>
      <c r="AX1" s="165" t="s">
        <v>86</v>
      </c>
      <c r="AY1" s="165" t="s">
        <v>87</v>
      </c>
      <c r="AZ1" s="165" t="s">
        <v>88</v>
      </c>
      <c r="BA1" s="165" t="s">
        <v>89</v>
      </c>
      <c r="BB1" s="165" t="s">
        <v>90</v>
      </c>
      <c r="BC1" s="165" t="s">
        <v>91</v>
      </c>
      <c r="BD1" s="165" t="s">
        <v>92</v>
      </c>
      <c r="BE1" s="165" t="s">
        <v>93</v>
      </c>
      <c r="BF1" s="165" t="s">
        <v>94</v>
      </c>
      <c r="BG1" s="165" t="s">
        <v>95</v>
      </c>
      <c r="BH1" s="165" t="s">
        <v>96</v>
      </c>
      <c r="BI1" s="165" t="s">
        <v>97</v>
      </c>
      <c r="BJ1" s="165" t="s">
        <v>98</v>
      </c>
      <c r="BK1" s="165" t="s">
        <v>99</v>
      </c>
      <c r="BL1" s="165" t="s">
        <v>100</v>
      </c>
      <c r="BM1" s="165" t="s">
        <v>101</v>
      </c>
      <c r="BN1" s="165" t="s">
        <v>102</v>
      </c>
      <c r="BO1" s="165" t="s">
        <v>103</v>
      </c>
      <c r="BP1" s="165" t="s">
        <v>104</v>
      </c>
      <c r="BQ1" s="165" t="s">
        <v>105</v>
      </c>
      <c r="BR1" s="165" t="s">
        <v>106</v>
      </c>
      <c r="BS1" s="165" t="s">
        <v>107</v>
      </c>
      <c r="BT1" s="165" t="s">
        <v>108</v>
      </c>
      <c r="BU1" s="165" t="s">
        <v>109</v>
      </c>
      <c r="BV1" s="165" t="s">
        <v>110</v>
      </c>
      <c r="BW1" s="165" t="s">
        <v>111</v>
      </c>
      <c r="BX1" s="165" t="s">
        <v>112</v>
      </c>
      <c r="BY1" s="165" t="s">
        <v>113</v>
      </c>
      <c r="BZ1" s="165" t="s">
        <v>114</v>
      </c>
      <c r="CA1" s="165" t="s">
        <v>115</v>
      </c>
      <c r="CB1" s="165" t="s">
        <v>116</v>
      </c>
      <c r="CC1" s="165" t="s">
        <v>117</v>
      </c>
      <c r="CD1" s="165" t="s">
        <v>118</v>
      </c>
      <c r="CE1" s="165" t="s">
        <v>119</v>
      </c>
      <c r="CF1" s="165" t="s">
        <v>120</v>
      </c>
      <c r="CG1" s="165" t="s">
        <v>121</v>
      </c>
      <c r="CH1" s="165" t="s">
        <v>122</v>
      </c>
      <c r="CI1" s="165" t="s">
        <v>123</v>
      </c>
      <c r="CJ1" s="165" t="s">
        <v>124</v>
      </c>
      <c r="CK1" s="165" t="s">
        <v>125</v>
      </c>
      <c r="CL1" s="165" t="s">
        <v>126</v>
      </c>
      <c r="CM1" s="165" t="s">
        <v>127</v>
      </c>
      <c r="CN1" s="165" t="s">
        <v>128</v>
      </c>
      <c r="CO1" s="165" t="s">
        <v>129</v>
      </c>
      <c r="CP1" s="165" t="s">
        <v>130</v>
      </c>
      <c r="CQ1" s="165" t="s">
        <v>131</v>
      </c>
      <c r="CR1" s="165" t="s">
        <v>132</v>
      </c>
      <c r="CS1" s="165" t="s">
        <v>133</v>
      </c>
      <c r="CT1" s="165" t="s">
        <v>134</v>
      </c>
      <c r="CU1" s="165" t="s">
        <v>135</v>
      </c>
      <c r="CV1" s="165" t="s">
        <v>136</v>
      </c>
      <c r="CW1" s="165" t="s">
        <v>137</v>
      </c>
      <c r="CX1" s="165" t="s">
        <v>138</v>
      </c>
      <c r="CY1" s="165" t="s">
        <v>139</v>
      </c>
      <c r="CZ1" s="165" t="s">
        <v>140</v>
      </c>
      <c r="DA1" s="165" t="s">
        <v>141</v>
      </c>
      <c r="DB1" s="165" t="s">
        <v>142</v>
      </c>
      <c r="DC1" s="165" t="s">
        <v>143</v>
      </c>
      <c r="DD1" s="165" t="s">
        <v>144</v>
      </c>
      <c r="DE1" s="165" t="s">
        <v>145</v>
      </c>
      <c r="DF1" s="165" t="s">
        <v>146</v>
      </c>
      <c r="DG1" s="165" t="s">
        <v>147</v>
      </c>
      <c r="DH1" s="165" t="s">
        <v>148</v>
      </c>
      <c r="DI1" s="165" t="s">
        <v>149</v>
      </c>
      <c r="DJ1" s="165" t="s">
        <v>150</v>
      </c>
      <c r="DK1" s="165" t="s">
        <v>151</v>
      </c>
      <c r="DL1" s="165" t="s">
        <v>152</v>
      </c>
      <c r="DM1" s="165" t="s">
        <v>153</v>
      </c>
      <c r="DN1" s="165" t="s">
        <v>154</v>
      </c>
      <c r="DO1" s="165" t="s">
        <v>155</v>
      </c>
      <c r="DP1" s="165" t="s">
        <v>156</v>
      </c>
      <c r="DQ1" s="165" t="s">
        <v>157</v>
      </c>
      <c r="DR1" s="165" t="s">
        <v>158</v>
      </c>
      <c r="DS1" s="165" t="s">
        <v>159</v>
      </c>
      <c r="DT1" s="165" t="s">
        <v>160</v>
      </c>
      <c r="DU1" s="165" t="s">
        <v>161</v>
      </c>
      <c r="DV1" s="165" t="s">
        <v>162</v>
      </c>
      <c r="DW1" s="165" t="s">
        <v>163</v>
      </c>
      <c r="DX1" s="165" t="s">
        <v>164</v>
      </c>
      <c r="DY1" s="165" t="s">
        <v>165</v>
      </c>
      <c r="DZ1" s="165" t="s">
        <v>166</v>
      </c>
      <c r="EA1" s="165" t="s">
        <v>167</v>
      </c>
      <c r="EB1" s="165" t="s">
        <v>168</v>
      </c>
      <c r="EC1" s="165" t="s">
        <v>169</v>
      </c>
      <c r="ED1" s="187" t="s">
        <v>70</v>
      </c>
      <c r="EE1" s="165" t="s">
        <v>71</v>
      </c>
      <c r="EF1" s="165" t="s">
        <v>72</v>
      </c>
      <c r="EG1" s="165" t="s">
        <v>73</v>
      </c>
      <c r="EH1" s="165" t="s">
        <v>74</v>
      </c>
      <c r="EI1" s="165" t="s">
        <v>75</v>
      </c>
      <c r="EJ1" s="165" t="s">
        <v>76</v>
      </c>
      <c r="EK1" s="165" t="s">
        <v>77</v>
      </c>
      <c r="EL1" s="165" t="s">
        <v>78</v>
      </c>
      <c r="EM1" s="165" t="s">
        <v>79</v>
      </c>
      <c r="EN1" s="165" t="s">
        <v>80</v>
      </c>
      <c r="EO1" s="165" t="s">
        <v>81</v>
      </c>
      <c r="EP1" s="165" t="s">
        <v>82</v>
      </c>
      <c r="EQ1" s="165" t="s">
        <v>83</v>
      </c>
      <c r="ER1" s="165" t="s">
        <v>84</v>
      </c>
      <c r="ES1" s="165" t="s">
        <v>85</v>
      </c>
      <c r="ET1" s="165" t="s">
        <v>86</v>
      </c>
      <c r="EU1" s="165" t="s">
        <v>87</v>
      </c>
      <c r="EV1" s="165" t="s">
        <v>88</v>
      </c>
      <c r="EW1" s="165" t="s">
        <v>89</v>
      </c>
      <c r="EX1" s="165" t="s">
        <v>90</v>
      </c>
      <c r="EY1" s="165" t="s">
        <v>91</v>
      </c>
      <c r="EZ1" s="165" t="s">
        <v>92</v>
      </c>
      <c r="FA1" s="165" t="s">
        <v>93</v>
      </c>
      <c r="FB1" s="165" t="s">
        <v>94</v>
      </c>
      <c r="FC1" s="165" t="s">
        <v>95</v>
      </c>
      <c r="FD1" s="165" t="s">
        <v>96</v>
      </c>
      <c r="FE1" s="165" t="s">
        <v>97</v>
      </c>
      <c r="FF1" s="165" t="s">
        <v>98</v>
      </c>
      <c r="FG1" s="165" t="s">
        <v>99</v>
      </c>
      <c r="FH1" s="165" t="s">
        <v>100</v>
      </c>
      <c r="FI1" s="165" t="s">
        <v>101</v>
      </c>
      <c r="FJ1" s="165" t="s">
        <v>102</v>
      </c>
      <c r="FK1" s="165" t="s">
        <v>103</v>
      </c>
      <c r="FL1" s="165" t="s">
        <v>104</v>
      </c>
      <c r="FM1" s="165" t="s">
        <v>105</v>
      </c>
      <c r="FN1" s="165" t="s">
        <v>106</v>
      </c>
      <c r="FO1" s="165" t="s">
        <v>107</v>
      </c>
      <c r="FP1" s="165" t="s">
        <v>108</v>
      </c>
      <c r="FQ1" s="165" t="s">
        <v>109</v>
      </c>
      <c r="FR1" s="165" t="s">
        <v>110</v>
      </c>
      <c r="FS1" s="165" t="s">
        <v>111</v>
      </c>
      <c r="FT1" s="165" t="s">
        <v>112</v>
      </c>
      <c r="FU1" s="165" t="s">
        <v>113</v>
      </c>
      <c r="FV1" s="165" t="s">
        <v>114</v>
      </c>
      <c r="FW1" s="165" t="s">
        <v>115</v>
      </c>
      <c r="FX1" s="165" t="s">
        <v>116</v>
      </c>
      <c r="FY1" s="165" t="s">
        <v>117</v>
      </c>
      <c r="FZ1" s="165" t="s">
        <v>118</v>
      </c>
      <c r="GA1" s="165" t="s">
        <v>119</v>
      </c>
      <c r="GB1" s="165" t="s">
        <v>120</v>
      </c>
      <c r="GC1" s="165" t="s">
        <v>121</v>
      </c>
      <c r="GD1" s="165" t="s">
        <v>122</v>
      </c>
      <c r="GE1" s="165" t="s">
        <v>123</v>
      </c>
      <c r="GF1" s="165" t="s">
        <v>124</v>
      </c>
      <c r="GG1" s="165" t="s">
        <v>125</v>
      </c>
      <c r="GH1" s="165" t="s">
        <v>126</v>
      </c>
      <c r="GI1" s="165" t="s">
        <v>127</v>
      </c>
      <c r="GJ1" s="165" t="s">
        <v>128</v>
      </c>
      <c r="GK1" s="165" t="s">
        <v>129</v>
      </c>
      <c r="GL1" s="165" t="s">
        <v>130</v>
      </c>
      <c r="GM1" s="165" t="s">
        <v>131</v>
      </c>
      <c r="GN1" s="165" t="s">
        <v>132</v>
      </c>
      <c r="GO1" s="165" t="s">
        <v>133</v>
      </c>
      <c r="GP1" s="165" t="s">
        <v>134</v>
      </c>
      <c r="GQ1" s="165" t="s">
        <v>135</v>
      </c>
      <c r="GR1" s="165" t="s">
        <v>136</v>
      </c>
      <c r="GS1" s="165" t="s">
        <v>137</v>
      </c>
      <c r="GT1" s="165" t="s">
        <v>138</v>
      </c>
      <c r="GU1" s="165" t="s">
        <v>139</v>
      </c>
      <c r="GV1" s="165" t="s">
        <v>140</v>
      </c>
      <c r="GW1" s="165" t="s">
        <v>141</v>
      </c>
      <c r="GX1" s="165" t="s">
        <v>142</v>
      </c>
      <c r="GY1" s="165" t="s">
        <v>143</v>
      </c>
      <c r="GZ1" s="165" t="s">
        <v>144</v>
      </c>
      <c r="HA1" s="165" t="s">
        <v>145</v>
      </c>
      <c r="HB1" s="165" t="s">
        <v>146</v>
      </c>
      <c r="HC1" s="165" t="s">
        <v>147</v>
      </c>
      <c r="HD1" s="165" t="s">
        <v>148</v>
      </c>
      <c r="HE1" s="165" t="s">
        <v>149</v>
      </c>
      <c r="HF1" s="165" t="s">
        <v>150</v>
      </c>
      <c r="HG1" s="165" t="s">
        <v>151</v>
      </c>
      <c r="HH1" s="165" t="s">
        <v>152</v>
      </c>
      <c r="HI1" s="165" t="s">
        <v>153</v>
      </c>
      <c r="HJ1" s="165" t="s">
        <v>154</v>
      </c>
      <c r="HK1" s="165" t="s">
        <v>155</v>
      </c>
      <c r="HL1" s="165" t="s">
        <v>156</v>
      </c>
      <c r="HM1" s="165" t="s">
        <v>157</v>
      </c>
      <c r="HN1" s="165" t="s">
        <v>158</v>
      </c>
      <c r="HO1" s="165" t="s">
        <v>159</v>
      </c>
      <c r="HP1" s="165" t="s">
        <v>160</v>
      </c>
      <c r="HQ1" s="165" t="s">
        <v>161</v>
      </c>
      <c r="HR1" s="165" t="s">
        <v>162</v>
      </c>
      <c r="HS1" s="165" t="s">
        <v>163</v>
      </c>
      <c r="HT1" s="165" t="s">
        <v>164</v>
      </c>
      <c r="HU1" s="165" t="s">
        <v>165</v>
      </c>
      <c r="HV1" s="165" t="s">
        <v>166</v>
      </c>
      <c r="HW1" s="165" t="s">
        <v>167</v>
      </c>
      <c r="HX1" s="165" t="s">
        <v>168</v>
      </c>
      <c r="HY1" s="165" t="s">
        <v>169</v>
      </c>
      <c r="HZ1" s="192" t="s">
        <v>1010</v>
      </c>
      <c r="IA1" s="192" t="s">
        <v>1011</v>
      </c>
      <c r="IB1" s="192" t="s">
        <v>1012</v>
      </c>
      <c r="IC1" s="192" t="s">
        <v>1013</v>
      </c>
    </row>
    <row r="2" spans="1:237" ht="15" customHeight="1" x14ac:dyDescent="0.3">
      <c r="A2" s="50" t="s">
        <v>30</v>
      </c>
      <c r="B2" s="9" t="s">
        <v>171</v>
      </c>
      <c r="C2" s="9" t="s">
        <v>170</v>
      </c>
      <c r="D2" s="17" t="s">
        <v>324</v>
      </c>
      <c r="E2" s="105" t="s">
        <v>325</v>
      </c>
      <c r="F2" s="17">
        <v>2</v>
      </c>
      <c r="G2" s="17" t="s">
        <v>428</v>
      </c>
      <c r="H2" s="17" t="s">
        <v>429</v>
      </c>
      <c r="I2" s="17" t="s">
        <v>430</v>
      </c>
      <c r="J2" s="17" t="s">
        <v>431</v>
      </c>
      <c r="K2" s="189" t="s">
        <v>455</v>
      </c>
      <c r="L2" s="17"/>
      <c r="M2" s="17"/>
      <c r="N2" s="17"/>
      <c r="O2" s="17"/>
      <c r="P2" s="17"/>
      <c r="Q2" s="17"/>
      <c r="R2" s="17"/>
      <c r="S2" s="17"/>
      <c r="T2" s="17"/>
      <c r="U2" s="17"/>
      <c r="V2" s="17"/>
      <c r="W2" s="17"/>
      <c r="X2" s="129"/>
      <c r="Y2" s="117">
        <v>2</v>
      </c>
      <c r="Z2" s="17">
        <v>0</v>
      </c>
      <c r="AA2" s="189">
        <v>1</v>
      </c>
      <c r="AB2" s="17"/>
      <c r="AC2" s="17"/>
      <c r="AD2" s="17"/>
      <c r="AE2" s="16"/>
      <c r="AF2" s="16"/>
      <c r="AG2" s="16"/>
      <c r="AH2" s="154">
        <v>1</v>
      </c>
      <c r="AI2" s="149" t="s">
        <v>887</v>
      </c>
      <c r="AJ2" s="154">
        <v>2</v>
      </c>
      <c r="AK2" s="168" t="s">
        <v>483</v>
      </c>
      <c r="AL2" s="153">
        <v>2</v>
      </c>
      <c r="AM2" s="151" t="s">
        <v>513</v>
      </c>
      <c r="AN2" s="154">
        <v>0</v>
      </c>
      <c r="AO2" s="149" t="s">
        <v>469</v>
      </c>
      <c r="AP2" s="154">
        <v>2</v>
      </c>
      <c r="AQ2" s="149" t="s">
        <v>580</v>
      </c>
      <c r="AR2" s="154">
        <v>2</v>
      </c>
      <c r="AS2" s="151" t="s">
        <v>925</v>
      </c>
      <c r="AT2" s="154">
        <v>2</v>
      </c>
      <c r="AU2" s="149" t="s">
        <v>865</v>
      </c>
      <c r="AV2" s="153">
        <v>2</v>
      </c>
      <c r="AW2" s="151" t="s">
        <v>620</v>
      </c>
      <c r="AX2" s="154">
        <v>2</v>
      </c>
      <c r="AY2" s="151" t="s">
        <v>748</v>
      </c>
      <c r="AZ2" s="154">
        <v>1</v>
      </c>
      <c r="BA2" s="149" t="s">
        <v>464</v>
      </c>
      <c r="BB2" s="154">
        <v>0</v>
      </c>
      <c r="BC2" s="149"/>
      <c r="BD2" s="154">
        <v>0</v>
      </c>
      <c r="BE2" s="149"/>
      <c r="BF2" s="154">
        <v>0</v>
      </c>
      <c r="BG2" s="149" t="s">
        <v>469</v>
      </c>
      <c r="BH2" s="154">
        <v>0</v>
      </c>
      <c r="BI2" s="149" t="s">
        <v>469</v>
      </c>
      <c r="BJ2" s="154">
        <v>2</v>
      </c>
      <c r="BK2" s="151" t="s">
        <v>534</v>
      </c>
      <c r="BL2" s="154">
        <v>2</v>
      </c>
      <c r="BM2" s="151" t="s">
        <v>796</v>
      </c>
      <c r="BN2" s="154">
        <v>0</v>
      </c>
      <c r="BO2" s="149"/>
      <c r="BP2" s="154">
        <v>2</v>
      </c>
      <c r="BQ2" s="151" t="s">
        <v>626</v>
      </c>
      <c r="BR2" s="154">
        <v>2</v>
      </c>
      <c r="BS2" s="151" t="s">
        <v>781</v>
      </c>
      <c r="BT2" s="154">
        <v>2</v>
      </c>
      <c r="BU2" s="151" t="s">
        <v>572</v>
      </c>
      <c r="BV2" s="154">
        <v>2</v>
      </c>
      <c r="BW2" s="151" t="s">
        <v>807</v>
      </c>
      <c r="BX2" s="154">
        <v>2</v>
      </c>
      <c r="BY2" s="149" t="s">
        <v>844</v>
      </c>
      <c r="BZ2" s="154">
        <v>2</v>
      </c>
      <c r="CA2" s="151" t="s">
        <v>553</v>
      </c>
      <c r="CB2" s="154">
        <v>2</v>
      </c>
      <c r="CC2" s="151" t="s">
        <v>940</v>
      </c>
      <c r="CD2" s="154">
        <v>2</v>
      </c>
      <c r="CE2" s="151" t="s">
        <v>874</v>
      </c>
      <c r="CF2" s="149"/>
      <c r="CG2" s="149"/>
      <c r="CH2" s="154">
        <v>0</v>
      </c>
      <c r="CI2" s="149"/>
      <c r="CJ2" s="154">
        <v>2</v>
      </c>
      <c r="CK2" s="149" t="s">
        <v>816</v>
      </c>
      <c r="CL2" s="154">
        <v>0</v>
      </c>
      <c r="CM2" s="149" t="s">
        <v>469</v>
      </c>
      <c r="CN2" s="154">
        <v>0</v>
      </c>
      <c r="CO2" s="149" t="s">
        <v>469</v>
      </c>
      <c r="CP2" s="154">
        <v>0</v>
      </c>
      <c r="CQ2" s="149" t="s">
        <v>469</v>
      </c>
      <c r="CR2" s="149"/>
      <c r="CS2" s="149"/>
      <c r="CT2" s="154">
        <v>2</v>
      </c>
      <c r="CU2" s="151" t="s">
        <v>507</v>
      </c>
      <c r="CV2" s="154">
        <v>0</v>
      </c>
      <c r="CW2" s="149" t="s">
        <v>469</v>
      </c>
      <c r="CX2" s="154">
        <v>2</v>
      </c>
      <c r="CY2" s="151" t="s">
        <v>907</v>
      </c>
      <c r="CZ2" s="154">
        <v>2</v>
      </c>
      <c r="DA2" s="151" t="s">
        <v>474</v>
      </c>
      <c r="DB2" s="149"/>
      <c r="DC2" s="149"/>
      <c r="DD2" s="154">
        <v>1</v>
      </c>
      <c r="DE2" s="149" t="s">
        <v>711</v>
      </c>
      <c r="DF2" s="149"/>
      <c r="DG2" s="149"/>
      <c r="DH2" s="153">
        <v>2</v>
      </c>
      <c r="DI2" s="151" t="s">
        <v>604</v>
      </c>
      <c r="DJ2" s="154">
        <v>0</v>
      </c>
      <c r="DK2" s="149" t="s">
        <v>469</v>
      </c>
      <c r="DL2" s="154">
        <v>2</v>
      </c>
      <c r="DM2" s="151" t="s">
        <v>729</v>
      </c>
      <c r="DN2" s="149"/>
      <c r="DO2" s="149"/>
      <c r="DP2" s="154">
        <v>0</v>
      </c>
      <c r="DQ2" s="149" t="s">
        <v>737</v>
      </c>
      <c r="DR2" s="154">
        <v>0</v>
      </c>
      <c r="DS2" s="149" t="s">
        <v>469</v>
      </c>
      <c r="DT2" s="154">
        <v>0</v>
      </c>
      <c r="DU2" s="149" t="s">
        <v>510</v>
      </c>
      <c r="DV2" s="154">
        <v>2</v>
      </c>
      <c r="DW2" s="151" t="s">
        <v>953</v>
      </c>
      <c r="DX2" s="154">
        <v>0</v>
      </c>
      <c r="DY2" s="149"/>
      <c r="DZ2" s="153">
        <v>0</v>
      </c>
      <c r="EA2" s="149"/>
      <c r="EB2" s="154">
        <v>0</v>
      </c>
      <c r="EC2" s="149" t="s">
        <v>469</v>
      </c>
      <c r="ED2" s="188" t="str">
        <f t="shared" ref="ED2:ED9" si="0">IF(AH2=$Y2,$G2,IF(AH2=$Z2,$I2,IF(AH2=$AA2,$K2,"???")))</f>
        <v>partial</v>
      </c>
      <c r="EE2" s="149" t="s">
        <v>887</v>
      </c>
      <c r="EF2" s="188" t="str">
        <f t="shared" ref="EF2:EF9" si="1">IF(AJ2=$Y2,$G2,IF(AJ2=$Z2,$I2,IF(AJ2=$AA2,$K2,"???")))</f>
        <v>da</v>
      </c>
      <c r="EG2" s="168" t="s">
        <v>483</v>
      </c>
      <c r="EH2" s="188" t="str">
        <f t="shared" ref="EH2:EH9" si="2">IF(AL2=$Y2,$G2,IF(AL2=$Z2,$I2,IF(AL2=$AA2,$K2,"???")))</f>
        <v>da</v>
      </c>
      <c r="EI2" s="151" t="s">
        <v>513</v>
      </c>
      <c r="EJ2" s="188" t="str">
        <f t="shared" ref="EJ2:EJ9" si="3">IF(AN2=$Y2,$G2,IF(AN2=$Z2,$I2,IF(AN2=$AA2,$K2,"???")))</f>
        <v>nu</v>
      </c>
      <c r="EK2" s="149" t="s">
        <v>469</v>
      </c>
      <c r="EL2" s="188" t="str">
        <f t="shared" ref="EL2:EL9" si="4">IF(AP2=$Y2,$G2,IF(AP2=$Z2,$I2,IF(AP2=$AA2,$K2,"???")))</f>
        <v>da</v>
      </c>
      <c r="EM2" s="149" t="s">
        <v>580</v>
      </c>
      <c r="EN2" s="188" t="str">
        <f t="shared" ref="EN2:EN9" si="5">IF(AR2=$Y2,$G2,IF(AR2=$Z2,$I2,IF(AR2=$AA2,$K2,"???")))</f>
        <v>da</v>
      </c>
      <c r="EO2" s="151" t="s">
        <v>925</v>
      </c>
      <c r="EP2" s="188" t="str">
        <f t="shared" ref="EP2:EP9" si="6">IF(AT2=$Y2,$G2,IF(AT2=$Z2,$I2,IF(AT2=$AA2,$K2,"???")))</f>
        <v>da</v>
      </c>
      <c r="EQ2" s="149" t="s">
        <v>865</v>
      </c>
      <c r="ER2" s="188" t="str">
        <f t="shared" ref="ER2:ER9" si="7">IF(AV2=$Y2,$G2,IF(AV2=$Z2,$I2,IF(AV2=$AA2,$K2,"???")))</f>
        <v>da</v>
      </c>
      <c r="ES2" s="151" t="s">
        <v>620</v>
      </c>
      <c r="ET2" s="188" t="str">
        <f t="shared" ref="ET2:ET9" si="8">IF(AX2=$Y2,$G2,IF(AX2=$Z2,$I2,IF(AX2=$AA2,$K2,"???")))</f>
        <v>da</v>
      </c>
      <c r="EU2" s="151" t="s">
        <v>748</v>
      </c>
      <c r="EV2" s="188" t="str">
        <f t="shared" ref="EV2:EV9" si="9">IF(AZ2=$Y2,$G2,IF(AZ2=$Z2,$I2,IF(AZ2=$AA2,$K2,"???")))</f>
        <v>partial</v>
      </c>
      <c r="EW2" s="149" t="s">
        <v>464</v>
      </c>
      <c r="EX2" s="188" t="str">
        <f t="shared" ref="EX2:EX9" si="10">IF(BB2=$Y2,$G2,IF(BB2=$Z2,$I2,IF(BB2=$AA2,$K2,"???")))</f>
        <v>nu</v>
      </c>
      <c r="EY2" s="149"/>
      <c r="EZ2" s="188" t="str">
        <f t="shared" ref="EZ2:EZ9" si="11">IF(BD2=$Y2,$G2,IF(BD2=$Z2,$I2,IF(BD2=$AA2,$K2,"???")))</f>
        <v>nu</v>
      </c>
      <c r="FA2" s="149"/>
      <c r="FB2" s="188" t="str">
        <f t="shared" ref="FB2:FB9" si="12">IF(BF2=$Y2,$G2,IF(BF2=$Z2,$I2,IF(BF2=$AA2,$K2,"???")))</f>
        <v>nu</v>
      </c>
      <c r="FC2" s="149" t="s">
        <v>469</v>
      </c>
      <c r="FD2" s="188" t="str">
        <f t="shared" ref="FD2:FD9" si="13">IF(BH2=$Y2,$G2,IF(BH2=$Z2,$I2,IF(BH2=$AA2,$K2,"???")))</f>
        <v>nu</v>
      </c>
      <c r="FE2" s="149" t="s">
        <v>469</v>
      </c>
      <c r="FF2" s="188" t="str">
        <f t="shared" ref="FF2:FF9" si="14">IF(BJ2=$Y2,$G2,IF(BJ2=$Z2,$I2,IF(BJ2=$AA2,$K2,"???")))</f>
        <v>da</v>
      </c>
      <c r="FG2" s="151" t="s">
        <v>534</v>
      </c>
      <c r="FH2" s="188" t="str">
        <f t="shared" ref="FH2:FH9" si="15">IF(BL2=$Y2,$G2,IF(BL2=$Z2,$I2,IF(BL2=$AA2,$K2,"???")))</f>
        <v>da</v>
      </c>
      <c r="FI2" s="151" t="s">
        <v>796</v>
      </c>
      <c r="FJ2" s="188" t="str">
        <f t="shared" ref="FJ2:FJ9" si="16">IF(BN2=$Y2,$G2,IF(BN2=$Z2,$I2,IF(BN2=$AA2,$K2,"???")))</f>
        <v>nu</v>
      </c>
      <c r="FK2" s="149"/>
      <c r="FL2" s="188" t="str">
        <f t="shared" ref="FL2:FL9" si="17">IF(BP2=$Y2,$G2,IF(BP2=$Z2,$I2,IF(BP2=$AA2,$K2,"???")))</f>
        <v>da</v>
      </c>
      <c r="FM2" s="151" t="s">
        <v>626</v>
      </c>
      <c r="FN2" s="188" t="str">
        <f t="shared" ref="FN2:FN9" si="18">IF(BR2=$Y2,$G2,IF(BR2=$Z2,$I2,IF(BR2=$AA2,$K2,"???")))</f>
        <v>da</v>
      </c>
      <c r="FO2" s="151" t="s">
        <v>781</v>
      </c>
      <c r="FP2" s="188" t="str">
        <f t="shared" ref="FP2:FP9" si="19">IF(BT2=$Y2,$G2,IF(BT2=$Z2,$I2,IF(BT2=$AA2,$K2,"???")))</f>
        <v>da</v>
      </c>
      <c r="FQ2" s="151" t="s">
        <v>572</v>
      </c>
      <c r="FR2" s="188" t="str">
        <f t="shared" ref="FR2:FR9" si="20">IF(BV2=$Y2,$G2,IF(BV2=$Z2,$I2,IF(BV2=$AA2,$K2,"???")))</f>
        <v>da</v>
      </c>
      <c r="FS2" s="151" t="s">
        <v>807</v>
      </c>
      <c r="FT2" s="188" t="str">
        <f t="shared" ref="FT2:FT9" si="21">IF(BX2=$Y2,$G2,IF(BX2=$Z2,$I2,IF(BX2=$AA2,$K2,"???")))</f>
        <v>da</v>
      </c>
      <c r="FU2" s="149" t="s">
        <v>844</v>
      </c>
      <c r="FV2" s="188" t="str">
        <f t="shared" ref="FV2:FV9" si="22">IF(BZ2=$Y2,$G2,IF(BZ2=$Z2,$I2,IF(BZ2=$AA2,$K2,"???")))</f>
        <v>da</v>
      </c>
      <c r="FW2" s="151" t="s">
        <v>553</v>
      </c>
      <c r="FX2" s="188" t="str">
        <f t="shared" ref="FX2:FX9" si="23">IF(CB2=$Y2,$G2,IF(CB2=$Z2,$I2,IF(CB2=$AA2,$K2,"???")))</f>
        <v>da</v>
      </c>
      <c r="FY2" s="151" t="s">
        <v>940</v>
      </c>
      <c r="FZ2" s="188" t="str">
        <f t="shared" ref="FZ2:FZ9" si="24">IF(CD2=$Y2,$G2,IF(CD2=$Z2,$I2,IF(CD2=$AA2,$K2,"???")))</f>
        <v>da</v>
      </c>
      <c r="GA2" s="151" t="s">
        <v>874</v>
      </c>
      <c r="GB2" s="149"/>
      <c r="GC2" s="149"/>
      <c r="GD2" s="188" t="str">
        <f t="shared" ref="GD2:GD9" si="25">IF(CH2=$Y2,$G2,IF(CH2=$Z2,$I2,IF(CH2=$AA2,$K2,"???")))</f>
        <v>nu</v>
      </c>
      <c r="GE2" s="149"/>
      <c r="GF2" s="188" t="str">
        <f t="shared" ref="GF2:GF9" si="26">IF(CJ2=$Y2,$G2,IF(CJ2=$Z2,$I2,IF(CJ2=$AA2,$K2,"???")))</f>
        <v>da</v>
      </c>
      <c r="GG2" s="149" t="s">
        <v>816</v>
      </c>
      <c r="GH2" s="188" t="str">
        <f t="shared" ref="GH2:GH9" si="27">IF(CL2=$Y2,$G2,IF(CL2=$Z2,$I2,IF(CL2=$AA2,$K2,"???")))</f>
        <v>nu</v>
      </c>
      <c r="GI2" s="149" t="s">
        <v>469</v>
      </c>
      <c r="GJ2" s="188" t="str">
        <f t="shared" ref="GJ2:GJ9" si="28">IF(CN2=$Y2,$G2,IF(CN2=$Z2,$I2,IF(CN2=$AA2,$K2,"???")))</f>
        <v>nu</v>
      </c>
      <c r="GK2" s="149" t="s">
        <v>469</v>
      </c>
      <c r="GL2" s="188" t="str">
        <f t="shared" ref="GL2:GL9" si="29">IF(CP2=$Y2,$G2,IF(CP2=$Z2,$I2,IF(CP2=$AA2,$K2,"???")))</f>
        <v>nu</v>
      </c>
      <c r="GM2" s="149" t="s">
        <v>469</v>
      </c>
      <c r="GN2" s="149"/>
      <c r="GO2" s="149"/>
      <c r="GP2" s="188" t="str">
        <f t="shared" ref="GP2:GP9" si="30">IF(CT2=$Y2,$G2,IF(CT2=$Z2,$I2,IF(CT2=$AA2,$K2,"???")))</f>
        <v>da</v>
      </c>
      <c r="GQ2" s="151" t="s">
        <v>507</v>
      </c>
      <c r="GR2" s="188" t="str">
        <f t="shared" ref="GR2:GR9" si="31">IF(CV2=$Y2,$G2,IF(CV2=$Z2,$I2,IF(CV2=$AA2,$K2,"???")))</f>
        <v>nu</v>
      </c>
      <c r="GS2" s="149" t="s">
        <v>469</v>
      </c>
      <c r="GT2" s="188" t="str">
        <f t="shared" ref="GT2:GT9" si="32">IF(CX2=$Y2,$G2,IF(CX2=$Z2,$I2,IF(CX2=$AA2,$K2,"???")))</f>
        <v>da</v>
      </c>
      <c r="GU2" s="151" t="s">
        <v>907</v>
      </c>
      <c r="GV2" s="188" t="str">
        <f t="shared" ref="GV2:GV9" si="33">IF(CZ2=$Y2,$G2,IF(CZ2=$Z2,$I2,IF(CZ2=$AA2,$K2,"???")))</f>
        <v>da</v>
      </c>
      <c r="GW2" s="151" t="s">
        <v>474</v>
      </c>
      <c r="GX2" s="149"/>
      <c r="GY2" s="149"/>
      <c r="GZ2" s="188" t="str">
        <f t="shared" ref="GZ2:GZ9" si="34">IF(DD2=$Y2,$G2,IF(DD2=$Z2,$I2,IF(DD2=$AA2,$K2,"???")))</f>
        <v>partial</v>
      </c>
      <c r="HA2" s="149" t="s">
        <v>711</v>
      </c>
      <c r="HB2" s="149"/>
      <c r="HC2" s="149"/>
      <c r="HD2" s="188" t="str">
        <f t="shared" ref="HD2:HD9" si="35">IF(DH2=$Y2,$G2,IF(DH2=$Z2,$I2,IF(DH2=$AA2,$K2,"???")))</f>
        <v>da</v>
      </c>
      <c r="HE2" s="151" t="s">
        <v>604</v>
      </c>
      <c r="HF2" s="188" t="str">
        <f t="shared" ref="HF2:HF9" si="36">IF(DJ2=$Y2,$G2,IF(DJ2=$Z2,$I2,IF(DJ2=$AA2,$K2,"???")))</f>
        <v>nu</v>
      </c>
      <c r="HG2" s="149" t="s">
        <v>469</v>
      </c>
      <c r="HH2" s="188" t="str">
        <f t="shared" ref="HH2:HH9" si="37">IF(DL2=$Y2,$G2,IF(DL2=$Z2,$I2,IF(DL2=$AA2,$K2,"???")))</f>
        <v>da</v>
      </c>
      <c r="HI2" s="151" t="s">
        <v>729</v>
      </c>
      <c r="HJ2" s="149"/>
      <c r="HK2" s="149"/>
      <c r="HL2" s="188" t="str">
        <f t="shared" ref="HL2:HL9" si="38">IF(DP2=$Y2,$G2,IF(DP2=$Z2,$I2,IF(DP2=$AA2,$K2,"???")))</f>
        <v>nu</v>
      </c>
      <c r="HM2" s="149" t="s">
        <v>737</v>
      </c>
      <c r="HN2" s="188" t="str">
        <f t="shared" ref="HN2:HN9" si="39">IF(DR2=$Y2,$G2,IF(DR2=$Z2,$I2,IF(DR2=$AA2,$K2,"???")))</f>
        <v>nu</v>
      </c>
      <c r="HO2" s="149" t="s">
        <v>469</v>
      </c>
      <c r="HP2" s="188" t="str">
        <f t="shared" ref="HP2:HP9" si="40">IF(DT2=$Y2,$G2,IF(DT2=$Z2,$I2,IF(DT2=$AA2,$K2,"???")))</f>
        <v>nu</v>
      </c>
      <c r="HQ2" s="149" t="s">
        <v>510</v>
      </c>
      <c r="HR2" s="188" t="str">
        <f t="shared" ref="HR2:HR9" si="41">IF(DV2=$Y2,$G2,IF(DV2=$Z2,$I2,IF(DV2=$AA2,$K2,"???")))</f>
        <v>da</v>
      </c>
      <c r="HS2" s="151" t="s">
        <v>953</v>
      </c>
      <c r="HT2" s="188" t="str">
        <f t="shared" ref="HT2:HT9" si="42">IF(DX2=$Y2,$G2,IF(DX2=$Z2,$I2,IF(DX2=$AA2,$K2,"???")))</f>
        <v>nu</v>
      </c>
      <c r="HU2" s="149"/>
      <c r="HV2" s="188" t="str">
        <f t="shared" ref="HV2:HV9" si="43">IF(DZ2=$Y2,$G2,IF(DZ2=$Z2,$I2,IF(DZ2=$AA2,$K2,"???")))</f>
        <v>nu</v>
      </c>
      <c r="HW2" s="149"/>
      <c r="HX2" s="188" t="str">
        <f t="shared" ref="HX2:HX9" si="44">IF(EB2=$Y2,$G2,IF(EB2=$Z2,$I2,IF(EB2=$AA2,$K2,"???")))</f>
        <v>nu</v>
      </c>
      <c r="HY2" s="149" t="s">
        <v>469</v>
      </c>
      <c r="HZ2" s="193">
        <f t="shared" ref="HZ2:HZ9" si="45">COUNTIF(ED2:HY2,"da")</f>
        <v>24</v>
      </c>
      <c r="IA2" s="193">
        <f t="shared" ref="IA2:IA44" si="46">COUNTIF(ED2:HY2,"nu")</f>
        <v>18</v>
      </c>
      <c r="IB2" s="194">
        <f>HZ2/(45/100)</f>
        <v>53.333333333333329</v>
      </c>
      <c r="IC2" s="194">
        <f>IA2/(45/100)</f>
        <v>40</v>
      </c>
    </row>
    <row r="3" spans="1:237" ht="15" customHeight="1" thickBot="1" x14ac:dyDescent="0.35">
      <c r="A3" s="50" t="s">
        <v>31</v>
      </c>
      <c r="B3" s="9" t="s">
        <v>172</v>
      </c>
      <c r="C3" s="8" t="s">
        <v>173</v>
      </c>
      <c r="D3" s="17" t="s">
        <v>326</v>
      </c>
      <c r="E3" s="105" t="s">
        <v>327</v>
      </c>
      <c r="F3" s="17">
        <v>2</v>
      </c>
      <c r="G3" s="17" t="s">
        <v>428</v>
      </c>
      <c r="H3" s="17" t="s">
        <v>429</v>
      </c>
      <c r="I3" s="17" t="s">
        <v>430</v>
      </c>
      <c r="J3" s="17" t="s">
        <v>431</v>
      </c>
      <c r="K3" s="189" t="s">
        <v>455</v>
      </c>
      <c r="L3" s="17"/>
      <c r="M3" s="17"/>
      <c r="N3" s="17"/>
      <c r="O3" s="17"/>
      <c r="P3" s="17"/>
      <c r="Q3" s="17"/>
      <c r="R3" s="17"/>
      <c r="S3" s="17"/>
      <c r="T3" s="17"/>
      <c r="U3" s="17"/>
      <c r="V3" s="17"/>
      <c r="W3" s="17"/>
      <c r="X3" s="129"/>
      <c r="Y3" s="117">
        <v>2</v>
      </c>
      <c r="Z3" s="17">
        <v>0</v>
      </c>
      <c r="AA3" s="189">
        <f>Y3/2</f>
        <v>1</v>
      </c>
      <c r="AB3" s="17"/>
      <c r="AC3" s="17"/>
      <c r="AD3" s="17"/>
      <c r="AE3" s="16"/>
      <c r="AF3" s="16"/>
      <c r="AG3" s="16"/>
      <c r="AH3" s="154">
        <v>1</v>
      </c>
      <c r="AI3" s="149" t="s">
        <v>886</v>
      </c>
      <c r="AJ3" s="154">
        <v>2</v>
      </c>
      <c r="AK3" s="149" t="s">
        <v>484</v>
      </c>
      <c r="AL3" s="153">
        <v>1</v>
      </c>
      <c r="AM3" s="151" t="s">
        <v>514</v>
      </c>
      <c r="AN3" s="154">
        <v>0</v>
      </c>
      <c r="AO3" s="149" t="s">
        <v>469</v>
      </c>
      <c r="AP3" s="154">
        <v>2</v>
      </c>
      <c r="AQ3" s="149" t="s">
        <v>582</v>
      </c>
      <c r="AR3" s="154">
        <v>1</v>
      </c>
      <c r="AS3" s="149" t="s">
        <v>924</v>
      </c>
      <c r="AT3" s="154">
        <v>2</v>
      </c>
      <c r="AU3" s="149" t="s">
        <v>864</v>
      </c>
      <c r="AV3" s="153">
        <v>1</v>
      </c>
      <c r="AW3" s="149" t="s">
        <v>621</v>
      </c>
      <c r="AX3" s="154">
        <v>1</v>
      </c>
      <c r="AY3" s="151" t="s">
        <v>747</v>
      </c>
      <c r="AZ3" s="154">
        <v>2</v>
      </c>
      <c r="BA3" s="150" t="s">
        <v>465</v>
      </c>
      <c r="BB3" s="154">
        <v>1</v>
      </c>
      <c r="BC3" s="151" t="s">
        <v>673</v>
      </c>
      <c r="BD3" s="154">
        <v>1</v>
      </c>
      <c r="BE3" s="151" t="s">
        <v>764</v>
      </c>
      <c r="BF3" s="154">
        <v>1</v>
      </c>
      <c r="BG3" s="151" t="s">
        <v>791</v>
      </c>
      <c r="BH3" s="154">
        <v>1</v>
      </c>
      <c r="BI3" s="151" t="s">
        <v>666</v>
      </c>
      <c r="BJ3" s="154">
        <v>1</v>
      </c>
      <c r="BK3" s="151" t="s">
        <v>535</v>
      </c>
      <c r="BL3" s="154">
        <v>1</v>
      </c>
      <c r="BM3" s="149" t="s">
        <v>795</v>
      </c>
      <c r="BN3" s="154">
        <v>1</v>
      </c>
      <c r="BO3" s="151" t="s">
        <v>831</v>
      </c>
      <c r="BP3" s="154">
        <v>1</v>
      </c>
      <c r="BQ3" s="149" t="s">
        <v>627</v>
      </c>
      <c r="BR3" s="154">
        <v>2</v>
      </c>
      <c r="BS3" s="149" t="s">
        <v>780</v>
      </c>
      <c r="BT3" s="154">
        <v>2</v>
      </c>
      <c r="BU3" s="149" t="s">
        <v>573</v>
      </c>
      <c r="BV3" s="154">
        <v>0</v>
      </c>
      <c r="BW3" s="149" t="s">
        <v>469</v>
      </c>
      <c r="BX3" s="154">
        <v>1</v>
      </c>
      <c r="BY3" s="149" t="s">
        <v>843</v>
      </c>
      <c r="BZ3" s="154">
        <v>1</v>
      </c>
      <c r="CA3" s="151" t="s">
        <v>554</v>
      </c>
      <c r="CB3" s="154">
        <v>2</v>
      </c>
      <c r="CC3" s="149" t="s">
        <v>941</v>
      </c>
      <c r="CD3" s="154">
        <v>1</v>
      </c>
      <c r="CE3" s="149" t="s">
        <v>873</v>
      </c>
      <c r="CF3" s="149"/>
      <c r="CG3" s="149"/>
      <c r="CH3" s="154">
        <v>1</v>
      </c>
      <c r="CI3" s="149" t="s">
        <v>685</v>
      </c>
      <c r="CJ3" s="154">
        <v>2</v>
      </c>
      <c r="CK3" s="149" t="s">
        <v>815</v>
      </c>
      <c r="CL3" s="154">
        <v>0</v>
      </c>
      <c r="CM3" s="149" t="s">
        <v>469</v>
      </c>
      <c r="CN3" s="154">
        <v>1</v>
      </c>
      <c r="CO3" s="151" t="s">
        <v>802</v>
      </c>
      <c r="CP3" s="154">
        <v>2</v>
      </c>
      <c r="CQ3" s="151" t="s">
        <v>740</v>
      </c>
      <c r="CR3" s="149"/>
      <c r="CS3" s="149"/>
      <c r="CT3" s="154">
        <v>0</v>
      </c>
      <c r="CU3" s="149" t="s">
        <v>469</v>
      </c>
      <c r="CV3" s="154">
        <v>0</v>
      </c>
      <c r="CW3" s="52" t="s">
        <v>469</v>
      </c>
      <c r="CX3" s="154">
        <v>1</v>
      </c>
      <c r="CY3" s="149" t="s">
        <v>908</v>
      </c>
      <c r="CZ3" s="154">
        <v>1</v>
      </c>
      <c r="DA3" s="151" t="s">
        <v>475</v>
      </c>
      <c r="DB3" s="149"/>
      <c r="DC3" s="149"/>
      <c r="DD3" s="154">
        <v>2</v>
      </c>
      <c r="DE3" s="151" t="s">
        <v>712</v>
      </c>
      <c r="DF3" s="149"/>
      <c r="DG3" s="149"/>
      <c r="DH3" s="153">
        <v>1</v>
      </c>
      <c r="DI3" s="151" t="s">
        <v>605</v>
      </c>
      <c r="DJ3" s="154">
        <v>0</v>
      </c>
      <c r="DK3" s="175" t="s">
        <v>469</v>
      </c>
      <c r="DL3" s="154">
        <v>1</v>
      </c>
      <c r="DM3" s="149" t="s">
        <v>728</v>
      </c>
      <c r="DN3" s="149"/>
      <c r="DO3" s="149"/>
      <c r="DP3" s="154">
        <v>0</v>
      </c>
      <c r="DQ3" s="52" t="s">
        <v>737</v>
      </c>
      <c r="DR3" s="154">
        <v>0</v>
      </c>
      <c r="DS3" s="149" t="s">
        <v>469</v>
      </c>
      <c r="DT3" s="154">
        <v>2</v>
      </c>
      <c r="DU3" s="151" t="s">
        <v>641</v>
      </c>
      <c r="DV3" s="154">
        <v>0</v>
      </c>
      <c r="DW3" s="149" t="s">
        <v>954</v>
      </c>
      <c r="DX3" s="154">
        <v>0</v>
      </c>
      <c r="DY3" s="149"/>
      <c r="DZ3" s="153">
        <v>2</v>
      </c>
      <c r="EA3" s="149" t="s">
        <v>579</v>
      </c>
      <c r="EB3" s="154">
        <v>0</v>
      </c>
      <c r="EC3" s="149" t="s">
        <v>469</v>
      </c>
      <c r="ED3" s="188" t="str">
        <f t="shared" si="0"/>
        <v>partial</v>
      </c>
      <c r="EE3" s="149" t="s">
        <v>886</v>
      </c>
      <c r="EF3" s="188" t="str">
        <f t="shared" si="1"/>
        <v>da</v>
      </c>
      <c r="EG3" s="149" t="s">
        <v>484</v>
      </c>
      <c r="EH3" s="188" t="str">
        <f t="shared" si="2"/>
        <v>partial</v>
      </c>
      <c r="EI3" s="151" t="s">
        <v>514</v>
      </c>
      <c r="EJ3" s="188" t="str">
        <f t="shared" si="3"/>
        <v>nu</v>
      </c>
      <c r="EK3" s="149" t="s">
        <v>469</v>
      </c>
      <c r="EL3" s="188" t="str">
        <f t="shared" si="4"/>
        <v>da</v>
      </c>
      <c r="EM3" s="149" t="s">
        <v>582</v>
      </c>
      <c r="EN3" s="188" t="str">
        <f t="shared" si="5"/>
        <v>partial</v>
      </c>
      <c r="EO3" s="149" t="s">
        <v>924</v>
      </c>
      <c r="EP3" s="188" t="str">
        <f t="shared" si="6"/>
        <v>da</v>
      </c>
      <c r="EQ3" s="149" t="s">
        <v>864</v>
      </c>
      <c r="ER3" s="188" t="str">
        <f t="shared" si="7"/>
        <v>partial</v>
      </c>
      <c r="ES3" s="149" t="s">
        <v>621</v>
      </c>
      <c r="ET3" s="188" t="str">
        <f t="shared" si="8"/>
        <v>partial</v>
      </c>
      <c r="EU3" s="151" t="s">
        <v>747</v>
      </c>
      <c r="EV3" s="188" t="str">
        <f t="shared" si="9"/>
        <v>da</v>
      </c>
      <c r="EW3" s="150" t="s">
        <v>465</v>
      </c>
      <c r="EX3" s="188" t="str">
        <f t="shared" si="10"/>
        <v>partial</v>
      </c>
      <c r="EY3" s="151" t="s">
        <v>673</v>
      </c>
      <c r="EZ3" s="188" t="str">
        <f t="shared" si="11"/>
        <v>partial</v>
      </c>
      <c r="FA3" s="151" t="s">
        <v>764</v>
      </c>
      <c r="FB3" s="188" t="str">
        <f t="shared" si="12"/>
        <v>partial</v>
      </c>
      <c r="FC3" s="151" t="s">
        <v>791</v>
      </c>
      <c r="FD3" s="188" t="str">
        <f t="shared" si="13"/>
        <v>partial</v>
      </c>
      <c r="FE3" s="151" t="s">
        <v>666</v>
      </c>
      <c r="FF3" s="188" t="str">
        <f t="shared" si="14"/>
        <v>partial</v>
      </c>
      <c r="FG3" s="151" t="s">
        <v>535</v>
      </c>
      <c r="FH3" s="188" t="str">
        <f t="shared" si="15"/>
        <v>partial</v>
      </c>
      <c r="FI3" s="149" t="s">
        <v>795</v>
      </c>
      <c r="FJ3" s="188" t="str">
        <f t="shared" si="16"/>
        <v>partial</v>
      </c>
      <c r="FK3" s="151" t="s">
        <v>831</v>
      </c>
      <c r="FL3" s="188" t="str">
        <f t="shared" si="17"/>
        <v>partial</v>
      </c>
      <c r="FM3" s="149" t="s">
        <v>627</v>
      </c>
      <c r="FN3" s="188" t="str">
        <f t="shared" si="18"/>
        <v>da</v>
      </c>
      <c r="FO3" s="149" t="s">
        <v>780</v>
      </c>
      <c r="FP3" s="188" t="str">
        <f t="shared" si="19"/>
        <v>da</v>
      </c>
      <c r="FQ3" s="149" t="s">
        <v>573</v>
      </c>
      <c r="FR3" s="188" t="str">
        <f t="shared" si="20"/>
        <v>nu</v>
      </c>
      <c r="FS3" s="149" t="s">
        <v>469</v>
      </c>
      <c r="FT3" s="188" t="str">
        <f t="shared" si="21"/>
        <v>partial</v>
      </c>
      <c r="FU3" s="149" t="s">
        <v>843</v>
      </c>
      <c r="FV3" s="188" t="str">
        <f t="shared" si="22"/>
        <v>partial</v>
      </c>
      <c r="FW3" s="151" t="s">
        <v>554</v>
      </c>
      <c r="FX3" s="188" t="str">
        <f t="shared" si="23"/>
        <v>da</v>
      </c>
      <c r="FY3" s="149" t="s">
        <v>941</v>
      </c>
      <c r="FZ3" s="188" t="str">
        <f t="shared" si="24"/>
        <v>partial</v>
      </c>
      <c r="GA3" s="149" t="s">
        <v>873</v>
      </c>
      <c r="GB3" s="149"/>
      <c r="GC3" s="149"/>
      <c r="GD3" s="188" t="str">
        <f t="shared" si="25"/>
        <v>partial</v>
      </c>
      <c r="GE3" s="149" t="s">
        <v>685</v>
      </c>
      <c r="GF3" s="188" t="str">
        <f t="shared" si="26"/>
        <v>da</v>
      </c>
      <c r="GG3" s="149" t="s">
        <v>815</v>
      </c>
      <c r="GH3" s="188" t="str">
        <f t="shared" si="27"/>
        <v>nu</v>
      </c>
      <c r="GI3" s="149" t="s">
        <v>469</v>
      </c>
      <c r="GJ3" s="188" t="str">
        <f t="shared" si="28"/>
        <v>partial</v>
      </c>
      <c r="GK3" s="151" t="s">
        <v>802</v>
      </c>
      <c r="GL3" s="188" t="str">
        <f t="shared" si="29"/>
        <v>da</v>
      </c>
      <c r="GM3" s="151" t="s">
        <v>740</v>
      </c>
      <c r="GN3" s="149"/>
      <c r="GO3" s="149"/>
      <c r="GP3" s="188" t="str">
        <f t="shared" si="30"/>
        <v>nu</v>
      </c>
      <c r="GQ3" s="149" t="s">
        <v>469</v>
      </c>
      <c r="GR3" s="188" t="str">
        <f t="shared" si="31"/>
        <v>nu</v>
      </c>
      <c r="GS3" s="52" t="s">
        <v>469</v>
      </c>
      <c r="GT3" s="188" t="str">
        <f t="shared" si="32"/>
        <v>partial</v>
      </c>
      <c r="GU3" s="149" t="s">
        <v>908</v>
      </c>
      <c r="GV3" s="188" t="str">
        <f t="shared" si="33"/>
        <v>partial</v>
      </c>
      <c r="GW3" s="151" t="s">
        <v>475</v>
      </c>
      <c r="GX3" s="149"/>
      <c r="GY3" s="149"/>
      <c r="GZ3" s="188" t="str">
        <f t="shared" si="34"/>
        <v>da</v>
      </c>
      <c r="HA3" s="151" t="s">
        <v>712</v>
      </c>
      <c r="HB3" s="149"/>
      <c r="HC3" s="149"/>
      <c r="HD3" s="188" t="str">
        <f t="shared" si="35"/>
        <v>partial</v>
      </c>
      <c r="HE3" s="151" t="s">
        <v>605</v>
      </c>
      <c r="HF3" s="188" t="str">
        <f t="shared" si="36"/>
        <v>nu</v>
      </c>
      <c r="HG3" s="175" t="s">
        <v>469</v>
      </c>
      <c r="HH3" s="188" t="str">
        <f t="shared" si="37"/>
        <v>partial</v>
      </c>
      <c r="HI3" s="149" t="s">
        <v>728</v>
      </c>
      <c r="HJ3" s="149"/>
      <c r="HK3" s="149"/>
      <c r="HL3" s="188" t="str">
        <f t="shared" si="38"/>
        <v>nu</v>
      </c>
      <c r="HM3" s="52" t="s">
        <v>737</v>
      </c>
      <c r="HN3" s="188" t="str">
        <f t="shared" si="39"/>
        <v>nu</v>
      </c>
      <c r="HO3" s="149" t="s">
        <v>469</v>
      </c>
      <c r="HP3" s="188" t="str">
        <f t="shared" si="40"/>
        <v>da</v>
      </c>
      <c r="HQ3" s="151" t="s">
        <v>641</v>
      </c>
      <c r="HR3" s="188" t="str">
        <f t="shared" si="41"/>
        <v>nu</v>
      </c>
      <c r="HS3" s="149" t="s">
        <v>954</v>
      </c>
      <c r="HT3" s="188" t="str">
        <f t="shared" si="42"/>
        <v>nu</v>
      </c>
      <c r="HU3" s="149"/>
      <c r="HV3" s="188" t="str">
        <f t="shared" si="43"/>
        <v>da</v>
      </c>
      <c r="HW3" s="149" t="s">
        <v>579</v>
      </c>
      <c r="HX3" s="188" t="str">
        <f t="shared" si="44"/>
        <v>nu</v>
      </c>
      <c r="HY3" s="149" t="s">
        <v>469</v>
      </c>
      <c r="HZ3" s="193">
        <f t="shared" si="45"/>
        <v>12</v>
      </c>
      <c r="IA3" s="193">
        <f t="shared" si="46"/>
        <v>11</v>
      </c>
      <c r="IB3" s="194">
        <f>HZ3/(45/100)</f>
        <v>26.666666666666664</v>
      </c>
      <c r="IC3" s="194">
        <f t="shared" ref="IC3:IC54" si="47">IA3/(45/100)</f>
        <v>24.444444444444443</v>
      </c>
    </row>
    <row r="4" spans="1:237" ht="15" customHeight="1" thickBot="1" x14ac:dyDescent="0.35">
      <c r="A4" s="50" t="s">
        <v>32</v>
      </c>
      <c r="B4" s="9" t="s">
        <v>174</v>
      </c>
      <c r="C4" s="9" t="s">
        <v>175</v>
      </c>
      <c r="D4" s="17" t="s">
        <v>328</v>
      </c>
      <c r="E4" s="105" t="s">
        <v>329</v>
      </c>
      <c r="F4" s="17">
        <v>1</v>
      </c>
      <c r="G4" s="17" t="s">
        <v>428</v>
      </c>
      <c r="H4" s="17" t="s">
        <v>429</v>
      </c>
      <c r="I4" s="17" t="s">
        <v>430</v>
      </c>
      <c r="J4" s="17" t="s">
        <v>431</v>
      </c>
      <c r="K4" s="189" t="s">
        <v>455</v>
      </c>
      <c r="L4" s="3"/>
      <c r="M4" s="3"/>
      <c r="N4" s="3"/>
      <c r="O4" s="3"/>
      <c r="P4" s="3"/>
      <c r="Q4" s="3"/>
      <c r="R4" s="3"/>
      <c r="S4" s="3"/>
      <c r="T4" s="3"/>
      <c r="U4" s="3"/>
      <c r="V4" s="3"/>
      <c r="W4" s="3"/>
      <c r="X4" s="130"/>
      <c r="Y4" s="146">
        <v>1</v>
      </c>
      <c r="Z4" s="147">
        <v>0</v>
      </c>
      <c r="AA4" s="189">
        <f>Y4/2</f>
        <v>0.5</v>
      </c>
      <c r="AB4" s="17"/>
      <c r="AC4" s="17"/>
      <c r="AD4" s="17"/>
      <c r="AE4" s="16"/>
      <c r="AF4" s="16"/>
      <c r="AG4" s="16"/>
      <c r="AH4" s="154">
        <v>1</v>
      </c>
      <c r="AI4" s="174" t="s">
        <v>885</v>
      </c>
      <c r="AJ4" s="154">
        <v>1</v>
      </c>
      <c r="AK4" s="151" t="s">
        <v>485</v>
      </c>
      <c r="AL4" s="153">
        <v>1</v>
      </c>
      <c r="AM4" s="151" t="s">
        <v>515</v>
      </c>
      <c r="AN4" s="154">
        <v>1</v>
      </c>
      <c r="AO4" s="151" t="s">
        <v>651</v>
      </c>
      <c r="AP4" s="154">
        <v>1</v>
      </c>
      <c r="AQ4" s="151" t="s">
        <v>583</v>
      </c>
      <c r="AR4" s="154">
        <v>1</v>
      </c>
      <c r="AS4" s="151" t="s">
        <v>923</v>
      </c>
      <c r="AT4" s="154">
        <v>1</v>
      </c>
      <c r="AU4" s="151" t="s">
        <v>863</v>
      </c>
      <c r="AV4" s="153">
        <v>1</v>
      </c>
      <c r="AW4" s="151" t="s">
        <v>622</v>
      </c>
      <c r="AX4" s="154">
        <v>1</v>
      </c>
      <c r="AY4" s="151" t="s">
        <v>746</v>
      </c>
      <c r="AZ4" s="154">
        <v>1</v>
      </c>
      <c r="BA4" s="151" t="s">
        <v>466</v>
      </c>
      <c r="BB4" s="154">
        <v>1</v>
      </c>
      <c r="BC4" s="151" t="s">
        <v>674</v>
      </c>
      <c r="BD4" s="154">
        <v>1</v>
      </c>
      <c r="BE4" s="151" t="s">
        <v>763</v>
      </c>
      <c r="BF4" s="154">
        <v>0</v>
      </c>
      <c r="BG4" s="149" t="s">
        <v>469</v>
      </c>
      <c r="BH4" s="154">
        <v>0.5</v>
      </c>
      <c r="BI4" s="151" t="s">
        <v>667</v>
      </c>
      <c r="BJ4" s="154">
        <v>1</v>
      </c>
      <c r="BK4" s="151" t="s">
        <v>536</v>
      </c>
      <c r="BL4" s="154">
        <v>1</v>
      </c>
      <c r="BM4" s="151" t="s">
        <v>794</v>
      </c>
      <c r="BN4" s="154">
        <v>1</v>
      </c>
      <c r="BO4" s="151" t="s">
        <v>830</v>
      </c>
      <c r="BP4" s="154">
        <v>1</v>
      </c>
      <c r="BQ4" s="151" t="s">
        <v>628</v>
      </c>
      <c r="BR4" s="154">
        <v>0.5</v>
      </c>
      <c r="BS4" s="151" t="s">
        <v>779</v>
      </c>
      <c r="BT4" s="154">
        <v>1</v>
      </c>
      <c r="BU4" s="151" t="s">
        <v>574</v>
      </c>
      <c r="BV4" s="154">
        <v>0</v>
      </c>
      <c r="BW4" s="149" t="s">
        <v>469</v>
      </c>
      <c r="BX4" s="154">
        <v>1</v>
      </c>
      <c r="BY4" s="151" t="s">
        <v>842</v>
      </c>
      <c r="BZ4" s="154">
        <v>1</v>
      </c>
      <c r="CA4" s="151" t="s">
        <v>555</v>
      </c>
      <c r="CB4" s="154">
        <v>1</v>
      </c>
      <c r="CC4" s="151" t="s">
        <v>942</v>
      </c>
      <c r="CD4" s="154">
        <v>1</v>
      </c>
      <c r="CE4" s="151" t="s">
        <v>872</v>
      </c>
      <c r="CF4" s="149"/>
      <c r="CG4" s="149"/>
      <c r="CH4" s="154">
        <v>1</v>
      </c>
      <c r="CI4" s="151" t="s">
        <v>686</v>
      </c>
      <c r="CJ4" s="154">
        <v>1</v>
      </c>
      <c r="CK4" s="151" t="s">
        <v>814</v>
      </c>
      <c r="CL4" s="154">
        <v>1</v>
      </c>
      <c r="CM4" s="151" t="s">
        <v>702</v>
      </c>
      <c r="CN4" s="154">
        <v>1</v>
      </c>
      <c r="CO4" s="151" t="s">
        <v>803</v>
      </c>
      <c r="CP4" s="154">
        <v>1</v>
      </c>
      <c r="CQ4" s="151" t="s">
        <v>739</v>
      </c>
      <c r="CR4" s="149"/>
      <c r="CS4" s="149"/>
      <c r="CT4" s="154">
        <v>1</v>
      </c>
      <c r="CU4" s="151" t="s">
        <v>508</v>
      </c>
      <c r="CV4" s="154">
        <v>1</v>
      </c>
      <c r="CW4" s="151" t="s">
        <v>693</v>
      </c>
      <c r="CX4" s="154">
        <v>0</v>
      </c>
      <c r="CY4" s="149" t="s">
        <v>909</v>
      </c>
      <c r="CZ4" s="164">
        <v>1</v>
      </c>
      <c r="DA4" s="151" t="s">
        <v>476</v>
      </c>
      <c r="DB4" s="157"/>
      <c r="DC4" s="149"/>
      <c r="DD4" s="154">
        <v>1</v>
      </c>
      <c r="DE4" s="151" t="s">
        <v>713</v>
      </c>
      <c r="DF4" s="149"/>
      <c r="DG4" s="149"/>
      <c r="DH4" s="153">
        <v>1</v>
      </c>
      <c r="DI4" s="151" t="s">
        <v>606</v>
      </c>
      <c r="DJ4" s="154">
        <v>0</v>
      </c>
      <c r="DK4" s="175" t="s">
        <v>469</v>
      </c>
      <c r="DL4" s="154">
        <v>1</v>
      </c>
      <c r="DM4" s="151" t="s">
        <v>727</v>
      </c>
      <c r="DN4" s="149"/>
      <c r="DO4" s="149"/>
      <c r="DP4" s="154">
        <v>0</v>
      </c>
      <c r="DQ4" s="52" t="s">
        <v>737</v>
      </c>
      <c r="DR4" s="154">
        <v>0</v>
      </c>
      <c r="DS4" s="149" t="s">
        <v>469</v>
      </c>
      <c r="DT4" s="154">
        <v>1</v>
      </c>
      <c r="DU4" s="151" t="s">
        <v>640</v>
      </c>
      <c r="DV4" s="154">
        <v>1</v>
      </c>
      <c r="DW4" s="151" t="s">
        <v>952</v>
      </c>
      <c r="DX4" s="154">
        <v>0</v>
      </c>
      <c r="DY4" s="149"/>
      <c r="DZ4" s="153">
        <v>1</v>
      </c>
      <c r="EA4" s="151" t="s">
        <v>578</v>
      </c>
      <c r="EB4" s="154">
        <v>0</v>
      </c>
      <c r="EC4" s="149" t="s">
        <v>469</v>
      </c>
      <c r="ED4" s="188" t="str">
        <f t="shared" si="0"/>
        <v>da</v>
      </c>
      <c r="EE4" s="174" t="s">
        <v>885</v>
      </c>
      <c r="EF4" s="188" t="str">
        <f t="shared" si="1"/>
        <v>da</v>
      </c>
      <c r="EG4" s="151" t="s">
        <v>485</v>
      </c>
      <c r="EH4" s="188" t="str">
        <f t="shared" si="2"/>
        <v>da</v>
      </c>
      <c r="EI4" s="151" t="s">
        <v>515</v>
      </c>
      <c r="EJ4" s="188" t="str">
        <f t="shared" si="3"/>
        <v>da</v>
      </c>
      <c r="EK4" s="151" t="s">
        <v>651</v>
      </c>
      <c r="EL4" s="188" t="str">
        <f t="shared" si="4"/>
        <v>da</v>
      </c>
      <c r="EM4" s="151" t="s">
        <v>583</v>
      </c>
      <c r="EN4" s="188" t="str">
        <f t="shared" si="5"/>
        <v>da</v>
      </c>
      <c r="EO4" s="151" t="s">
        <v>923</v>
      </c>
      <c r="EP4" s="188" t="str">
        <f t="shared" si="6"/>
        <v>da</v>
      </c>
      <c r="EQ4" s="151" t="s">
        <v>863</v>
      </c>
      <c r="ER4" s="188" t="str">
        <f t="shared" si="7"/>
        <v>da</v>
      </c>
      <c r="ES4" s="151" t="s">
        <v>622</v>
      </c>
      <c r="ET4" s="188" t="str">
        <f t="shared" si="8"/>
        <v>da</v>
      </c>
      <c r="EU4" s="151" t="s">
        <v>746</v>
      </c>
      <c r="EV4" s="188" t="str">
        <f t="shared" si="9"/>
        <v>da</v>
      </c>
      <c r="EW4" s="151" t="s">
        <v>466</v>
      </c>
      <c r="EX4" s="188" t="str">
        <f t="shared" si="10"/>
        <v>da</v>
      </c>
      <c r="EY4" s="151" t="s">
        <v>674</v>
      </c>
      <c r="EZ4" s="188" t="str">
        <f t="shared" si="11"/>
        <v>da</v>
      </c>
      <c r="FA4" s="151" t="s">
        <v>763</v>
      </c>
      <c r="FB4" s="188" t="str">
        <f t="shared" si="12"/>
        <v>nu</v>
      </c>
      <c r="FC4" s="149" t="s">
        <v>469</v>
      </c>
      <c r="FD4" s="188" t="str">
        <f t="shared" si="13"/>
        <v>partial</v>
      </c>
      <c r="FE4" s="151" t="s">
        <v>667</v>
      </c>
      <c r="FF4" s="188" t="str">
        <f t="shared" si="14"/>
        <v>da</v>
      </c>
      <c r="FG4" s="151" t="s">
        <v>536</v>
      </c>
      <c r="FH4" s="188" t="str">
        <f t="shared" si="15"/>
        <v>da</v>
      </c>
      <c r="FI4" s="151" t="s">
        <v>794</v>
      </c>
      <c r="FJ4" s="188" t="str">
        <f t="shared" si="16"/>
        <v>da</v>
      </c>
      <c r="FK4" s="151" t="s">
        <v>830</v>
      </c>
      <c r="FL4" s="188" t="str">
        <f t="shared" si="17"/>
        <v>da</v>
      </c>
      <c r="FM4" s="151" t="s">
        <v>628</v>
      </c>
      <c r="FN4" s="188" t="str">
        <f t="shared" si="18"/>
        <v>partial</v>
      </c>
      <c r="FO4" s="151" t="s">
        <v>779</v>
      </c>
      <c r="FP4" s="188" t="str">
        <f t="shared" si="19"/>
        <v>da</v>
      </c>
      <c r="FQ4" s="151" t="s">
        <v>574</v>
      </c>
      <c r="FR4" s="188" t="str">
        <f t="shared" si="20"/>
        <v>nu</v>
      </c>
      <c r="FS4" s="149" t="s">
        <v>469</v>
      </c>
      <c r="FT4" s="188" t="str">
        <f t="shared" si="21"/>
        <v>da</v>
      </c>
      <c r="FU4" s="151" t="s">
        <v>842</v>
      </c>
      <c r="FV4" s="188" t="str">
        <f t="shared" si="22"/>
        <v>da</v>
      </c>
      <c r="FW4" s="151" t="s">
        <v>555</v>
      </c>
      <c r="FX4" s="188" t="str">
        <f t="shared" si="23"/>
        <v>da</v>
      </c>
      <c r="FY4" s="151" t="s">
        <v>942</v>
      </c>
      <c r="FZ4" s="188" t="str">
        <f t="shared" si="24"/>
        <v>da</v>
      </c>
      <c r="GA4" s="151" t="s">
        <v>872</v>
      </c>
      <c r="GB4" s="149"/>
      <c r="GC4" s="149"/>
      <c r="GD4" s="188" t="str">
        <f t="shared" si="25"/>
        <v>da</v>
      </c>
      <c r="GE4" s="151" t="s">
        <v>686</v>
      </c>
      <c r="GF4" s="188" t="str">
        <f t="shared" si="26"/>
        <v>da</v>
      </c>
      <c r="GG4" s="151" t="s">
        <v>814</v>
      </c>
      <c r="GH4" s="188" t="str">
        <f t="shared" si="27"/>
        <v>da</v>
      </c>
      <c r="GI4" s="151" t="s">
        <v>702</v>
      </c>
      <c r="GJ4" s="188" t="str">
        <f t="shared" si="28"/>
        <v>da</v>
      </c>
      <c r="GK4" s="151" t="s">
        <v>803</v>
      </c>
      <c r="GL4" s="188" t="str">
        <f t="shared" si="29"/>
        <v>da</v>
      </c>
      <c r="GM4" s="151" t="s">
        <v>739</v>
      </c>
      <c r="GN4" s="149"/>
      <c r="GO4" s="149"/>
      <c r="GP4" s="188" t="str">
        <f t="shared" si="30"/>
        <v>da</v>
      </c>
      <c r="GQ4" s="151" t="s">
        <v>508</v>
      </c>
      <c r="GR4" s="188" t="str">
        <f t="shared" si="31"/>
        <v>da</v>
      </c>
      <c r="GS4" s="151" t="s">
        <v>693</v>
      </c>
      <c r="GT4" s="188" t="str">
        <f t="shared" si="32"/>
        <v>nu</v>
      </c>
      <c r="GU4" s="149" t="s">
        <v>909</v>
      </c>
      <c r="GV4" s="188" t="str">
        <f t="shared" si="33"/>
        <v>da</v>
      </c>
      <c r="GW4" s="151" t="s">
        <v>476</v>
      </c>
      <c r="GX4" s="157"/>
      <c r="GY4" s="149"/>
      <c r="GZ4" s="188" t="str">
        <f t="shared" si="34"/>
        <v>da</v>
      </c>
      <c r="HA4" s="151" t="s">
        <v>713</v>
      </c>
      <c r="HB4" s="149"/>
      <c r="HC4" s="149"/>
      <c r="HD4" s="188" t="str">
        <f t="shared" si="35"/>
        <v>da</v>
      </c>
      <c r="HE4" s="151" t="s">
        <v>606</v>
      </c>
      <c r="HF4" s="188" t="str">
        <f t="shared" si="36"/>
        <v>nu</v>
      </c>
      <c r="HG4" s="175" t="s">
        <v>469</v>
      </c>
      <c r="HH4" s="188" t="str">
        <f t="shared" si="37"/>
        <v>da</v>
      </c>
      <c r="HI4" s="151" t="s">
        <v>727</v>
      </c>
      <c r="HJ4" s="149"/>
      <c r="HK4" s="149"/>
      <c r="HL4" s="188" t="str">
        <f t="shared" si="38"/>
        <v>nu</v>
      </c>
      <c r="HM4" s="52" t="s">
        <v>737</v>
      </c>
      <c r="HN4" s="188" t="str">
        <f t="shared" si="39"/>
        <v>nu</v>
      </c>
      <c r="HO4" s="149" t="s">
        <v>469</v>
      </c>
      <c r="HP4" s="188" t="str">
        <f t="shared" si="40"/>
        <v>da</v>
      </c>
      <c r="HQ4" s="151" t="s">
        <v>640</v>
      </c>
      <c r="HR4" s="188" t="str">
        <f t="shared" si="41"/>
        <v>da</v>
      </c>
      <c r="HS4" s="151" t="s">
        <v>952</v>
      </c>
      <c r="HT4" s="188" t="str">
        <f t="shared" si="42"/>
        <v>nu</v>
      </c>
      <c r="HU4" s="149"/>
      <c r="HV4" s="188" t="str">
        <f t="shared" si="43"/>
        <v>da</v>
      </c>
      <c r="HW4" s="151" t="s">
        <v>578</v>
      </c>
      <c r="HX4" s="188" t="str">
        <f t="shared" si="44"/>
        <v>nu</v>
      </c>
      <c r="HY4" s="149" t="s">
        <v>469</v>
      </c>
      <c r="HZ4" s="193">
        <f t="shared" si="45"/>
        <v>35</v>
      </c>
      <c r="IA4" s="193">
        <f t="shared" si="46"/>
        <v>8</v>
      </c>
      <c r="IB4" s="194">
        <f t="shared" ref="IB4:IB54" si="48">HZ4/(45/100)</f>
        <v>77.777777777777771</v>
      </c>
      <c r="IC4" s="194">
        <f t="shared" si="47"/>
        <v>17.777777777777779</v>
      </c>
    </row>
    <row r="5" spans="1:237" ht="15" customHeight="1" x14ac:dyDescent="0.3">
      <c r="A5" s="50" t="s">
        <v>33</v>
      </c>
      <c r="B5" s="98" t="s">
        <v>176</v>
      </c>
      <c r="C5" s="9" t="s">
        <v>177</v>
      </c>
      <c r="D5" s="17" t="s">
        <v>330</v>
      </c>
      <c r="E5" s="105" t="s">
        <v>331</v>
      </c>
      <c r="F5" s="17">
        <v>3</v>
      </c>
      <c r="G5" s="17" t="s">
        <v>428</v>
      </c>
      <c r="H5" s="17" t="s">
        <v>429</v>
      </c>
      <c r="I5" s="17" t="s">
        <v>430</v>
      </c>
      <c r="J5" s="17" t="s">
        <v>431</v>
      </c>
      <c r="K5" s="104" t="s">
        <v>433</v>
      </c>
      <c r="L5" s="17" t="s">
        <v>432</v>
      </c>
      <c r="M5" s="17"/>
      <c r="N5" s="17"/>
      <c r="O5" s="17"/>
      <c r="P5" s="17"/>
      <c r="Q5" s="17"/>
      <c r="R5" s="17"/>
      <c r="S5" s="17"/>
      <c r="T5" s="17"/>
      <c r="U5" s="17"/>
      <c r="V5" s="17"/>
      <c r="W5" s="17"/>
      <c r="X5" s="129"/>
      <c r="Y5" s="117">
        <v>3</v>
      </c>
      <c r="Z5" s="17">
        <v>0</v>
      </c>
      <c r="AA5" s="17">
        <v>1.5</v>
      </c>
      <c r="AB5" s="17"/>
      <c r="AC5" s="17"/>
      <c r="AD5" s="17"/>
      <c r="AE5" s="16"/>
      <c r="AF5" s="16"/>
      <c r="AG5" s="16"/>
      <c r="AH5" s="154">
        <v>3</v>
      </c>
      <c r="AI5" s="149" t="s">
        <v>884</v>
      </c>
      <c r="AJ5" s="154">
        <v>3</v>
      </c>
      <c r="AK5" s="149" t="s">
        <v>486</v>
      </c>
      <c r="AL5" s="153">
        <v>3</v>
      </c>
      <c r="AM5" s="151" t="s">
        <v>516</v>
      </c>
      <c r="AN5" s="154">
        <v>3</v>
      </c>
      <c r="AO5" s="149" t="s">
        <v>652</v>
      </c>
      <c r="AP5" s="154">
        <v>3</v>
      </c>
      <c r="AQ5" s="149" t="s">
        <v>584</v>
      </c>
      <c r="AR5" s="154">
        <v>3</v>
      </c>
      <c r="AS5" s="151" t="s">
        <v>922</v>
      </c>
      <c r="AT5" s="154">
        <v>0</v>
      </c>
      <c r="AU5" s="149" t="s">
        <v>469</v>
      </c>
      <c r="AV5" s="153">
        <v>0</v>
      </c>
      <c r="AW5" s="175" t="s">
        <v>469</v>
      </c>
      <c r="AX5" s="154">
        <v>3</v>
      </c>
      <c r="AY5" s="149" t="s">
        <v>745</v>
      </c>
      <c r="AZ5" s="154">
        <v>1.5</v>
      </c>
      <c r="BA5" s="149" t="s">
        <v>467</v>
      </c>
      <c r="BB5" s="154">
        <v>1.5</v>
      </c>
      <c r="BC5" s="149" t="s">
        <v>675</v>
      </c>
      <c r="BD5" s="154">
        <v>3</v>
      </c>
      <c r="BE5" s="151" t="s">
        <v>762</v>
      </c>
      <c r="BF5" s="154">
        <v>0</v>
      </c>
      <c r="BG5" s="149" t="s">
        <v>469</v>
      </c>
      <c r="BH5" s="154">
        <v>0</v>
      </c>
      <c r="BI5" s="149" t="s">
        <v>469</v>
      </c>
      <c r="BJ5" s="154">
        <v>3</v>
      </c>
      <c r="BK5" s="151" t="s">
        <v>537</v>
      </c>
      <c r="BL5" s="154">
        <v>0</v>
      </c>
      <c r="BM5" s="149" t="s">
        <v>469</v>
      </c>
      <c r="BN5" s="154">
        <v>1.5</v>
      </c>
      <c r="BO5" s="149" t="s">
        <v>829</v>
      </c>
      <c r="BP5" s="154">
        <v>1.5</v>
      </c>
      <c r="BQ5" s="149" t="s">
        <v>629</v>
      </c>
      <c r="BR5" s="154">
        <v>1.5</v>
      </c>
      <c r="BS5" s="149" t="s">
        <v>778</v>
      </c>
      <c r="BT5" s="154">
        <v>0</v>
      </c>
      <c r="BU5" s="149" t="s">
        <v>510</v>
      </c>
      <c r="BV5" s="154">
        <v>1.5</v>
      </c>
      <c r="BW5" s="149" t="s">
        <v>580</v>
      </c>
      <c r="BX5" s="154">
        <v>3</v>
      </c>
      <c r="BY5" s="149" t="s">
        <v>841</v>
      </c>
      <c r="BZ5" s="154">
        <v>1.5</v>
      </c>
      <c r="CA5" s="149" t="s">
        <v>510</v>
      </c>
      <c r="CB5" s="154">
        <v>1.5</v>
      </c>
      <c r="CC5" s="149" t="s">
        <v>580</v>
      </c>
      <c r="CD5" s="154">
        <v>3</v>
      </c>
      <c r="CE5" s="151" t="s">
        <v>871</v>
      </c>
      <c r="CF5" s="149"/>
      <c r="CG5" s="149"/>
      <c r="CH5" s="154">
        <v>3</v>
      </c>
      <c r="CI5" s="149" t="s">
        <v>687</v>
      </c>
      <c r="CJ5" s="154">
        <v>0</v>
      </c>
      <c r="CK5" s="149" t="s">
        <v>469</v>
      </c>
      <c r="CL5" s="154">
        <v>3</v>
      </c>
      <c r="CM5" s="149" t="s">
        <v>701</v>
      </c>
      <c r="CN5" s="154">
        <v>1.5</v>
      </c>
      <c r="CO5" s="149" t="s">
        <v>580</v>
      </c>
      <c r="CP5" s="154">
        <v>1.5</v>
      </c>
      <c r="CQ5" s="149" t="s">
        <v>580</v>
      </c>
      <c r="CR5" s="149"/>
      <c r="CS5" s="149"/>
      <c r="CT5" s="154">
        <v>0</v>
      </c>
      <c r="CU5" s="149" t="s">
        <v>509</v>
      </c>
      <c r="CV5" s="154">
        <v>3</v>
      </c>
      <c r="CW5" s="149" t="s">
        <v>694</v>
      </c>
      <c r="CX5" s="154">
        <v>0</v>
      </c>
      <c r="CY5" s="155" t="s">
        <v>469</v>
      </c>
      <c r="CZ5" s="164">
        <v>1.5</v>
      </c>
      <c r="DA5" s="152" t="s">
        <v>469</v>
      </c>
      <c r="DB5" s="157"/>
      <c r="DC5" s="149"/>
      <c r="DD5" s="154">
        <v>1.5</v>
      </c>
      <c r="DE5" s="149" t="s">
        <v>714</v>
      </c>
      <c r="DF5" s="149"/>
      <c r="DG5" s="149"/>
      <c r="DH5" s="153">
        <v>1.5</v>
      </c>
      <c r="DI5" s="149" t="s">
        <v>580</v>
      </c>
      <c r="DJ5" s="154">
        <v>0</v>
      </c>
      <c r="DK5" s="175" t="s">
        <v>469</v>
      </c>
      <c r="DL5" s="154">
        <v>3</v>
      </c>
      <c r="DM5" s="151" t="s">
        <v>726</v>
      </c>
      <c r="DN5" s="149"/>
      <c r="DO5" s="149"/>
      <c r="DP5" s="154">
        <v>1.5</v>
      </c>
      <c r="DQ5" s="149" t="s">
        <v>580</v>
      </c>
      <c r="DR5" s="154">
        <v>1.5</v>
      </c>
      <c r="DS5" s="149" t="s">
        <v>580</v>
      </c>
      <c r="DT5" s="154">
        <v>0</v>
      </c>
      <c r="DU5" s="149" t="s">
        <v>510</v>
      </c>
      <c r="DV5" s="154">
        <v>3</v>
      </c>
      <c r="DW5" s="149" t="s">
        <v>951</v>
      </c>
      <c r="DX5" s="154">
        <v>1.5</v>
      </c>
      <c r="DY5" s="149" t="s">
        <v>580</v>
      </c>
      <c r="DZ5" s="153">
        <v>1.5</v>
      </c>
      <c r="EA5" s="149"/>
      <c r="EB5" s="154">
        <v>1.5</v>
      </c>
      <c r="EC5" s="149" t="s">
        <v>580</v>
      </c>
      <c r="ED5" s="188" t="str">
        <f t="shared" si="0"/>
        <v>da</v>
      </c>
      <c r="EE5" s="149" t="s">
        <v>884</v>
      </c>
      <c r="EF5" s="188" t="str">
        <f t="shared" si="1"/>
        <v>da</v>
      </c>
      <c r="EG5" s="149" t="s">
        <v>486</v>
      </c>
      <c r="EH5" s="188" t="str">
        <f t="shared" si="2"/>
        <v>da</v>
      </c>
      <c r="EI5" s="151" t="s">
        <v>516</v>
      </c>
      <c r="EJ5" s="188" t="str">
        <f t="shared" si="3"/>
        <v>da</v>
      </c>
      <c r="EK5" s="149" t="s">
        <v>652</v>
      </c>
      <c r="EL5" s="188" t="str">
        <f t="shared" si="4"/>
        <v>da</v>
      </c>
      <c r="EM5" s="149" t="s">
        <v>584</v>
      </c>
      <c r="EN5" s="188" t="str">
        <f t="shared" si="5"/>
        <v>da</v>
      </c>
      <c r="EO5" s="151" t="s">
        <v>922</v>
      </c>
      <c r="EP5" s="188" t="str">
        <f t="shared" si="6"/>
        <v>nu</v>
      </c>
      <c r="EQ5" s="149" t="s">
        <v>469</v>
      </c>
      <c r="ER5" s="188" t="str">
        <f t="shared" si="7"/>
        <v>nu</v>
      </c>
      <c r="ES5" s="175" t="s">
        <v>469</v>
      </c>
      <c r="ET5" s="188" t="str">
        <f t="shared" si="8"/>
        <v>da</v>
      </c>
      <c r="EU5" s="149" t="s">
        <v>745</v>
      </c>
      <c r="EV5" s="188" t="str">
        <f t="shared" si="9"/>
        <v>panou informativ</v>
      </c>
      <c r="EW5" s="149" t="s">
        <v>467</v>
      </c>
      <c r="EX5" s="188" t="str">
        <f t="shared" si="10"/>
        <v>panou informativ</v>
      </c>
      <c r="EY5" s="149" t="s">
        <v>675</v>
      </c>
      <c r="EZ5" s="188" t="str">
        <f t="shared" si="11"/>
        <v>da</v>
      </c>
      <c r="FA5" s="151" t="s">
        <v>762</v>
      </c>
      <c r="FB5" s="188" t="str">
        <f t="shared" si="12"/>
        <v>nu</v>
      </c>
      <c r="FC5" s="149" t="s">
        <v>469</v>
      </c>
      <c r="FD5" s="188" t="str">
        <f t="shared" si="13"/>
        <v>nu</v>
      </c>
      <c r="FE5" s="149" t="s">
        <v>469</v>
      </c>
      <c r="FF5" s="188" t="str">
        <f t="shared" si="14"/>
        <v>da</v>
      </c>
      <c r="FG5" s="151" t="s">
        <v>537</v>
      </c>
      <c r="FH5" s="188" t="str">
        <f t="shared" si="15"/>
        <v>nu</v>
      </c>
      <c r="FI5" s="149" t="s">
        <v>469</v>
      </c>
      <c r="FJ5" s="188" t="str">
        <f t="shared" si="16"/>
        <v>panou informativ</v>
      </c>
      <c r="FK5" s="149" t="s">
        <v>829</v>
      </c>
      <c r="FL5" s="188" t="str">
        <f t="shared" si="17"/>
        <v>panou informativ</v>
      </c>
      <c r="FM5" s="149" t="s">
        <v>629</v>
      </c>
      <c r="FN5" s="188" t="str">
        <f t="shared" si="18"/>
        <v>panou informativ</v>
      </c>
      <c r="FO5" s="149" t="s">
        <v>778</v>
      </c>
      <c r="FP5" s="188" t="str">
        <f t="shared" si="19"/>
        <v>nu</v>
      </c>
      <c r="FQ5" s="149" t="s">
        <v>510</v>
      </c>
      <c r="FR5" s="188" t="str">
        <f t="shared" si="20"/>
        <v>panou informativ</v>
      </c>
      <c r="FS5" s="149" t="s">
        <v>580</v>
      </c>
      <c r="FT5" s="188" t="str">
        <f t="shared" si="21"/>
        <v>da</v>
      </c>
      <c r="FU5" s="149" t="s">
        <v>841</v>
      </c>
      <c r="FV5" s="188" t="str">
        <f t="shared" si="22"/>
        <v>panou informativ</v>
      </c>
      <c r="FW5" s="149" t="s">
        <v>510</v>
      </c>
      <c r="FX5" s="188" t="str">
        <f t="shared" si="23"/>
        <v>panou informativ</v>
      </c>
      <c r="FY5" s="149" t="s">
        <v>580</v>
      </c>
      <c r="FZ5" s="188" t="str">
        <f t="shared" si="24"/>
        <v>da</v>
      </c>
      <c r="GA5" s="151" t="s">
        <v>871</v>
      </c>
      <c r="GB5" s="149"/>
      <c r="GC5" s="149"/>
      <c r="GD5" s="188" t="str">
        <f t="shared" si="25"/>
        <v>da</v>
      </c>
      <c r="GE5" s="149" t="s">
        <v>687</v>
      </c>
      <c r="GF5" s="188" t="str">
        <f t="shared" si="26"/>
        <v>nu</v>
      </c>
      <c r="GG5" s="149" t="s">
        <v>469</v>
      </c>
      <c r="GH5" s="188" t="str">
        <f t="shared" si="27"/>
        <v>da</v>
      </c>
      <c r="GI5" s="149" t="s">
        <v>701</v>
      </c>
      <c r="GJ5" s="188" t="str">
        <f t="shared" si="28"/>
        <v>panou informativ</v>
      </c>
      <c r="GK5" s="149" t="s">
        <v>580</v>
      </c>
      <c r="GL5" s="188" t="str">
        <f t="shared" si="29"/>
        <v>panou informativ</v>
      </c>
      <c r="GM5" s="149" t="s">
        <v>580</v>
      </c>
      <c r="GN5" s="149"/>
      <c r="GO5" s="149"/>
      <c r="GP5" s="188" t="str">
        <f t="shared" si="30"/>
        <v>nu</v>
      </c>
      <c r="GQ5" s="149" t="s">
        <v>509</v>
      </c>
      <c r="GR5" s="188" t="str">
        <f t="shared" si="31"/>
        <v>da</v>
      </c>
      <c r="GS5" s="149" t="s">
        <v>694</v>
      </c>
      <c r="GT5" s="188" t="str">
        <f t="shared" si="32"/>
        <v>nu</v>
      </c>
      <c r="GU5" s="155" t="s">
        <v>469</v>
      </c>
      <c r="GV5" s="188" t="str">
        <f t="shared" si="33"/>
        <v>panou informativ</v>
      </c>
      <c r="GW5" s="152" t="s">
        <v>469</v>
      </c>
      <c r="GX5" s="157"/>
      <c r="GY5" s="149"/>
      <c r="GZ5" s="188" t="str">
        <f t="shared" si="34"/>
        <v>panou informativ</v>
      </c>
      <c r="HA5" s="149" t="s">
        <v>714</v>
      </c>
      <c r="HB5" s="149"/>
      <c r="HC5" s="149"/>
      <c r="HD5" s="188" t="str">
        <f t="shared" si="35"/>
        <v>panou informativ</v>
      </c>
      <c r="HE5" s="149" t="s">
        <v>580</v>
      </c>
      <c r="HF5" s="188" t="str">
        <f t="shared" si="36"/>
        <v>nu</v>
      </c>
      <c r="HG5" s="175" t="s">
        <v>469</v>
      </c>
      <c r="HH5" s="188" t="str">
        <f t="shared" si="37"/>
        <v>da</v>
      </c>
      <c r="HI5" s="151" t="s">
        <v>726</v>
      </c>
      <c r="HJ5" s="149"/>
      <c r="HK5" s="149"/>
      <c r="HL5" s="188" t="str">
        <f t="shared" si="38"/>
        <v>panou informativ</v>
      </c>
      <c r="HM5" s="149" t="s">
        <v>580</v>
      </c>
      <c r="HN5" s="188" t="str">
        <f t="shared" si="39"/>
        <v>panou informativ</v>
      </c>
      <c r="HO5" s="149" t="s">
        <v>580</v>
      </c>
      <c r="HP5" s="188" t="str">
        <f t="shared" si="40"/>
        <v>nu</v>
      </c>
      <c r="HQ5" s="149" t="s">
        <v>510</v>
      </c>
      <c r="HR5" s="188" t="str">
        <f t="shared" si="41"/>
        <v>da</v>
      </c>
      <c r="HS5" s="149" t="s">
        <v>951</v>
      </c>
      <c r="HT5" s="188" t="str">
        <f t="shared" si="42"/>
        <v>panou informativ</v>
      </c>
      <c r="HU5" s="149" t="s">
        <v>580</v>
      </c>
      <c r="HV5" s="188" t="str">
        <f t="shared" si="43"/>
        <v>panou informativ</v>
      </c>
      <c r="HW5" s="149"/>
      <c r="HX5" s="188" t="str">
        <f t="shared" si="44"/>
        <v>panou informativ</v>
      </c>
      <c r="HY5" s="149" t="s">
        <v>580</v>
      </c>
      <c r="HZ5" s="193">
        <f t="shared" si="45"/>
        <v>16</v>
      </c>
      <c r="IA5" s="193">
        <f t="shared" si="46"/>
        <v>11</v>
      </c>
      <c r="IB5" s="194">
        <f t="shared" si="48"/>
        <v>35.555555555555557</v>
      </c>
      <c r="IC5" s="194">
        <f t="shared" si="47"/>
        <v>24.444444444444443</v>
      </c>
    </row>
    <row r="6" spans="1:237" ht="15" customHeight="1" x14ac:dyDescent="0.3">
      <c r="A6" s="50" t="s">
        <v>34</v>
      </c>
      <c r="B6" s="9" t="s">
        <v>178</v>
      </c>
      <c r="C6" s="9" t="s">
        <v>179</v>
      </c>
      <c r="D6" s="17" t="s">
        <v>332</v>
      </c>
      <c r="E6" s="105" t="s">
        <v>333</v>
      </c>
      <c r="F6" s="17">
        <v>3</v>
      </c>
      <c r="G6" s="17" t="s">
        <v>428</v>
      </c>
      <c r="H6" s="17" t="s">
        <v>429</v>
      </c>
      <c r="I6" s="17" t="s">
        <v>430</v>
      </c>
      <c r="J6" s="17" t="s">
        <v>431</v>
      </c>
      <c r="K6" s="189" t="s">
        <v>455</v>
      </c>
      <c r="L6" s="17"/>
      <c r="M6" s="17"/>
      <c r="N6" s="17"/>
      <c r="O6" s="17"/>
      <c r="P6" s="17"/>
      <c r="Q6" s="17"/>
      <c r="R6" s="17"/>
      <c r="S6" s="17"/>
      <c r="T6" s="17"/>
      <c r="U6" s="17"/>
      <c r="V6" s="17"/>
      <c r="W6" s="17"/>
      <c r="X6" s="129"/>
      <c r="Y6" s="117">
        <v>3</v>
      </c>
      <c r="Z6" s="17">
        <v>0</v>
      </c>
      <c r="AA6" s="189">
        <f>Y6/2</f>
        <v>1.5</v>
      </c>
      <c r="AB6" s="17"/>
      <c r="AC6" s="17"/>
      <c r="AD6" s="17"/>
      <c r="AE6" s="16"/>
      <c r="AF6" s="16"/>
      <c r="AG6" s="16"/>
      <c r="AH6" s="154">
        <v>3</v>
      </c>
      <c r="AI6" s="149" t="s">
        <v>883</v>
      </c>
      <c r="AJ6" s="154">
        <v>3</v>
      </c>
      <c r="AK6" s="149" t="s">
        <v>486</v>
      </c>
      <c r="AL6" s="153">
        <v>3</v>
      </c>
      <c r="AM6" s="151" t="s">
        <v>516</v>
      </c>
      <c r="AN6" s="154">
        <v>3</v>
      </c>
      <c r="AO6" s="149" t="s">
        <v>652</v>
      </c>
      <c r="AP6" s="154">
        <v>3</v>
      </c>
      <c r="AQ6" s="149" t="s">
        <v>585</v>
      </c>
      <c r="AR6" s="154">
        <v>3</v>
      </c>
      <c r="AS6" s="149" t="s">
        <v>921</v>
      </c>
      <c r="AT6" s="154">
        <v>0</v>
      </c>
      <c r="AU6" s="149" t="s">
        <v>469</v>
      </c>
      <c r="AV6" s="153">
        <v>0</v>
      </c>
      <c r="AW6" s="175" t="s">
        <v>469</v>
      </c>
      <c r="AX6" s="154">
        <v>3</v>
      </c>
      <c r="AY6" s="151" t="s">
        <v>744</v>
      </c>
      <c r="AZ6" s="154">
        <v>3</v>
      </c>
      <c r="BA6" s="151" t="s">
        <v>463</v>
      </c>
      <c r="BB6" s="154">
        <v>1.5</v>
      </c>
      <c r="BC6" s="149" t="s">
        <v>580</v>
      </c>
      <c r="BD6" s="154">
        <v>3</v>
      </c>
      <c r="BE6" s="151" t="s">
        <v>762</v>
      </c>
      <c r="BF6" s="154">
        <v>0</v>
      </c>
      <c r="BG6" s="149" t="s">
        <v>469</v>
      </c>
      <c r="BH6" s="154">
        <v>0</v>
      </c>
      <c r="BI6" s="149" t="s">
        <v>469</v>
      </c>
      <c r="BJ6" s="154">
        <v>3</v>
      </c>
      <c r="BK6" s="151" t="s">
        <v>538</v>
      </c>
      <c r="BL6" s="154">
        <v>0</v>
      </c>
      <c r="BM6" s="149" t="s">
        <v>469</v>
      </c>
      <c r="BN6" s="154">
        <v>3</v>
      </c>
      <c r="BO6" s="179" t="s">
        <v>580</v>
      </c>
      <c r="BP6" s="154">
        <v>3</v>
      </c>
      <c r="BQ6" s="149" t="s">
        <v>580</v>
      </c>
      <c r="BR6" s="154">
        <v>3</v>
      </c>
      <c r="BS6" s="151" t="s">
        <v>777</v>
      </c>
      <c r="BT6" s="154">
        <v>0</v>
      </c>
      <c r="BU6" s="176" t="s">
        <v>510</v>
      </c>
      <c r="BV6" s="154">
        <v>0</v>
      </c>
      <c r="BW6" s="149" t="s">
        <v>469</v>
      </c>
      <c r="BX6" s="154">
        <v>3</v>
      </c>
      <c r="BY6" s="149" t="s">
        <v>840</v>
      </c>
      <c r="BZ6" s="154">
        <v>0</v>
      </c>
      <c r="CA6" s="149" t="s">
        <v>510</v>
      </c>
      <c r="CB6" s="154">
        <v>0</v>
      </c>
      <c r="CC6" s="149" t="s">
        <v>469</v>
      </c>
      <c r="CD6" s="154">
        <v>3</v>
      </c>
      <c r="CE6" s="151" t="s">
        <v>870</v>
      </c>
      <c r="CF6" s="149"/>
      <c r="CG6" s="149"/>
      <c r="CH6" s="154">
        <v>3</v>
      </c>
      <c r="CI6" s="149" t="s">
        <v>687</v>
      </c>
      <c r="CJ6" s="154">
        <v>0</v>
      </c>
      <c r="CK6" s="149" t="s">
        <v>469</v>
      </c>
      <c r="CL6" s="154">
        <v>3</v>
      </c>
      <c r="CM6" t="s">
        <v>580</v>
      </c>
      <c r="CN6" s="154">
        <v>0</v>
      </c>
      <c r="CO6" s="149" t="s">
        <v>469</v>
      </c>
      <c r="CP6" s="154">
        <v>0</v>
      </c>
      <c r="CQ6" s="149" t="s">
        <v>469</v>
      </c>
      <c r="CR6" s="149"/>
      <c r="CS6" s="149"/>
      <c r="CT6" s="154">
        <v>0</v>
      </c>
      <c r="CU6" s="149" t="s">
        <v>469</v>
      </c>
      <c r="CV6" s="154">
        <v>3</v>
      </c>
      <c r="CW6" s="149" t="s">
        <v>694</v>
      </c>
      <c r="CX6" s="154">
        <v>0</v>
      </c>
      <c r="CY6" s="149" t="s">
        <v>469</v>
      </c>
      <c r="CZ6" s="164">
        <v>0</v>
      </c>
      <c r="DA6" s="152" t="s">
        <v>469</v>
      </c>
      <c r="DB6" s="157"/>
      <c r="DC6" s="149"/>
      <c r="DD6" s="154">
        <v>3</v>
      </c>
      <c r="DE6" s="151" t="s">
        <v>715</v>
      </c>
      <c r="DF6" s="149"/>
      <c r="DG6" s="149"/>
      <c r="DH6" s="153">
        <v>0</v>
      </c>
      <c r="DI6" s="149"/>
      <c r="DJ6" s="154">
        <v>0</v>
      </c>
      <c r="DK6" s="175" t="s">
        <v>469</v>
      </c>
      <c r="DL6" s="154">
        <v>3</v>
      </c>
      <c r="DM6" s="151" t="s">
        <v>725</v>
      </c>
      <c r="DN6" s="149"/>
      <c r="DO6" s="149"/>
      <c r="DP6" s="154">
        <v>0</v>
      </c>
      <c r="DQ6" s="149" t="s">
        <v>737</v>
      </c>
      <c r="DR6" s="154">
        <v>0</v>
      </c>
      <c r="DS6" s="149" t="s">
        <v>469</v>
      </c>
      <c r="DT6" s="154">
        <v>0</v>
      </c>
      <c r="DU6" s="149" t="s">
        <v>510</v>
      </c>
      <c r="DV6" s="154">
        <v>3</v>
      </c>
      <c r="DW6" s="151" t="s">
        <v>950</v>
      </c>
      <c r="DX6" s="154">
        <v>0</v>
      </c>
      <c r="DY6" s="149"/>
      <c r="DZ6" s="153">
        <v>0</v>
      </c>
      <c r="EA6" s="149"/>
      <c r="EB6" s="154">
        <v>0</v>
      </c>
      <c r="EC6" s="149" t="s">
        <v>469</v>
      </c>
      <c r="ED6" s="188" t="str">
        <f t="shared" si="0"/>
        <v>da</v>
      </c>
      <c r="EE6" s="149" t="s">
        <v>883</v>
      </c>
      <c r="EF6" s="188" t="str">
        <f t="shared" si="1"/>
        <v>da</v>
      </c>
      <c r="EG6" s="149" t="s">
        <v>486</v>
      </c>
      <c r="EH6" s="188" t="str">
        <f t="shared" si="2"/>
        <v>da</v>
      </c>
      <c r="EI6" s="151" t="s">
        <v>516</v>
      </c>
      <c r="EJ6" s="188" t="str">
        <f t="shared" si="3"/>
        <v>da</v>
      </c>
      <c r="EK6" s="149" t="s">
        <v>652</v>
      </c>
      <c r="EL6" s="188" t="str">
        <f t="shared" si="4"/>
        <v>da</v>
      </c>
      <c r="EM6" s="149" t="s">
        <v>585</v>
      </c>
      <c r="EN6" s="188" t="str">
        <f t="shared" si="5"/>
        <v>da</v>
      </c>
      <c r="EO6" s="149" t="s">
        <v>921</v>
      </c>
      <c r="EP6" s="188" t="str">
        <f t="shared" si="6"/>
        <v>nu</v>
      </c>
      <c r="EQ6" s="149" t="s">
        <v>469</v>
      </c>
      <c r="ER6" s="188" t="str">
        <f t="shared" si="7"/>
        <v>nu</v>
      </c>
      <c r="ES6" s="175" t="s">
        <v>469</v>
      </c>
      <c r="ET6" s="188" t="str">
        <f t="shared" si="8"/>
        <v>da</v>
      </c>
      <c r="EU6" s="151" t="s">
        <v>744</v>
      </c>
      <c r="EV6" s="188" t="str">
        <f t="shared" si="9"/>
        <v>da</v>
      </c>
      <c r="EW6" s="151" t="s">
        <v>463</v>
      </c>
      <c r="EX6" s="188" t="str">
        <f t="shared" si="10"/>
        <v>partial</v>
      </c>
      <c r="EY6" s="149" t="s">
        <v>580</v>
      </c>
      <c r="EZ6" s="188" t="str">
        <f t="shared" si="11"/>
        <v>da</v>
      </c>
      <c r="FA6" s="151" t="s">
        <v>762</v>
      </c>
      <c r="FB6" s="188" t="str">
        <f t="shared" si="12"/>
        <v>nu</v>
      </c>
      <c r="FC6" s="149" t="s">
        <v>469</v>
      </c>
      <c r="FD6" s="188" t="str">
        <f t="shared" si="13"/>
        <v>nu</v>
      </c>
      <c r="FE6" s="149" t="s">
        <v>469</v>
      </c>
      <c r="FF6" s="188" t="str">
        <f t="shared" si="14"/>
        <v>da</v>
      </c>
      <c r="FG6" s="151" t="s">
        <v>538</v>
      </c>
      <c r="FH6" s="188" t="str">
        <f t="shared" si="15"/>
        <v>nu</v>
      </c>
      <c r="FI6" s="149" t="s">
        <v>469</v>
      </c>
      <c r="FJ6" s="188" t="str">
        <f t="shared" si="16"/>
        <v>da</v>
      </c>
      <c r="FK6" s="179" t="s">
        <v>580</v>
      </c>
      <c r="FL6" s="188" t="str">
        <f t="shared" si="17"/>
        <v>da</v>
      </c>
      <c r="FM6" s="149" t="s">
        <v>580</v>
      </c>
      <c r="FN6" s="188" t="str">
        <f t="shared" si="18"/>
        <v>da</v>
      </c>
      <c r="FO6" s="151" t="s">
        <v>777</v>
      </c>
      <c r="FP6" s="188" t="str">
        <f t="shared" si="19"/>
        <v>nu</v>
      </c>
      <c r="FQ6" s="176" t="s">
        <v>510</v>
      </c>
      <c r="FR6" s="188" t="str">
        <f t="shared" si="20"/>
        <v>nu</v>
      </c>
      <c r="FS6" s="149" t="s">
        <v>469</v>
      </c>
      <c r="FT6" s="188" t="str">
        <f t="shared" si="21"/>
        <v>da</v>
      </c>
      <c r="FU6" s="149" t="s">
        <v>840</v>
      </c>
      <c r="FV6" s="188" t="str">
        <f t="shared" si="22"/>
        <v>nu</v>
      </c>
      <c r="FW6" s="149" t="s">
        <v>510</v>
      </c>
      <c r="FX6" s="188" t="str">
        <f t="shared" si="23"/>
        <v>nu</v>
      </c>
      <c r="FY6" s="149" t="s">
        <v>469</v>
      </c>
      <c r="FZ6" s="188" t="str">
        <f t="shared" si="24"/>
        <v>da</v>
      </c>
      <c r="GA6" s="151" t="s">
        <v>870</v>
      </c>
      <c r="GB6" s="149"/>
      <c r="GC6" s="149"/>
      <c r="GD6" s="188" t="str">
        <f t="shared" si="25"/>
        <v>da</v>
      </c>
      <c r="GE6" s="149" t="s">
        <v>687</v>
      </c>
      <c r="GF6" s="188" t="str">
        <f t="shared" si="26"/>
        <v>nu</v>
      </c>
      <c r="GG6" s="149" t="s">
        <v>469</v>
      </c>
      <c r="GH6" s="188" t="str">
        <f t="shared" si="27"/>
        <v>da</v>
      </c>
      <c r="GI6" t="s">
        <v>580</v>
      </c>
      <c r="GJ6" s="188" t="str">
        <f t="shared" si="28"/>
        <v>nu</v>
      </c>
      <c r="GK6" s="149" t="s">
        <v>469</v>
      </c>
      <c r="GL6" s="188" t="str">
        <f t="shared" si="29"/>
        <v>nu</v>
      </c>
      <c r="GM6" s="149" t="s">
        <v>469</v>
      </c>
      <c r="GN6" s="149"/>
      <c r="GO6" s="149"/>
      <c r="GP6" s="188" t="str">
        <f t="shared" si="30"/>
        <v>nu</v>
      </c>
      <c r="GQ6" s="149" t="s">
        <v>469</v>
      </c>
      <c r="GR6" s="188" t="str">
        <f t="shared" si="31"/>
        <v>da</v>
      </c>
      <c r="GS6" s="149" t="s">
        <v>694</v>
      </c>
      <c r="GT6" s="188" t="str">
        <f t="shared" si="32"/>
        <v>nu</v>
      </c>
      <c r="GU6" s="149" t="s">
        <v>469</v>
      </c>
      <c r="GV6" s="188" t="str">
        <f t="shared" si="33"/>
        <v>nu</v>
      </c>
      <c r="GW6" s="152" t="s">
        <v>469</v>
      </c>
      <c r="GX6" s="157"/>
      <c r="GY6" s="149"/>
      <c r="GZ6" s="188" t="str">
        <f t="shared" si="34"/>
        <v>da</v>
      </c>
      <c r="HA6" s="151" t="s">
        <v>715</v>
      </c>
      <c r="HB6" s="149"/>
      <c r="HC6" s="149"/>
      <c r="HD6" s="188" t="str">
        <f t="shared" si="35"/>
        <v>nu</v>
      </c>
      <c r="HE6" s="149"/>
      <c r="HF6" s="188" t="str">
        <f t="shared" si="36"/>
        <v>nu</v>
      </c>
      <c r="HG6" s="175" t="s">
        <v>469</v>
      </c>
      <c r="HH6" s="188" t="str">
        <f t="shared" si="37"/>
        <v>da</v>
      </c>
      <c r="HI6" s="151" t="s">
        <v>725</v>
      </c>
      <c r="HJ6" s="149"/>
      <c r="HK6" s="149"/>
      <c r="HL6" s="188" t="str">
        <f t="shared" si="38"/>
        <v>nu</v>
      </c>
      <c r="HM6" s="149" t="s">
        <v>737</v>
      </c>
      <c r="HN6" s="188" t="str">
        <f t="shared" si="39"/>
        <v>nu</v>
      </c>
      <c r="HO6" s="149" t="s">
        <v>469</v>
      </c>
      <c r="HP6" s="188" t="str">
        <f t="shared" si="40"/>
        <v>nu</v>
      </c>
      <c r="HQ6" s="149" t="s">
        <v>510</v>
      </c>
      <c r="HR6" s="188" t="str">
        <f t="shared" si="41"/>
        <v>da</v>
      </c>
      <c r="HS6" s="151" t="s">
        <v>950</v>
      </c>
      <c r="HT6" s="188" t="str">
        <f t="shared" si="42"/>
        <v>nu</v>
      </c>
      <c r="HU6" s="149"/>
      <c r="HV6" s="188" t="str">
        <f t="shared" si="43"/>
        <v>nu</v>
      </c>
      <c r="HW6" s="149"/>
      <c r="HX6" s="188" t="str">
        <f t="shared" si="44"/>
        <v>nu</v>
      </c>
      <c r="HY6" s="149" t="s">
        <v>469</v>
      </c>
      <c r="HZ6" s="193">
        <f t="shared" si="45"/>
        <v>21</v>
      </c>
      <c r="IA6" s="193">
        <f t="shared" si="46"/>
        <v>23</v>
      </c>
      <c r="IB6" s="194">
        <f t="shared" si="48"/>
        <v>46.666666666666664</v>
      </c>
      <c r="IC6" s="194">
        <f t="shared" si="47"/>
        <v>51.111111111111107</v>
      </c>
    </row>
    <row r="7" spans="1:237" ht="15" customHeight="1" x14ac:dyDescent="0.3">
      <c r="A7" s="50" t="s">
        <v>35</v>
      </c>
      <c r="B7" s="9" t="s">
        <v>180</v>
      </c>
      <c r="C7" s="9" t="s">
        <v>181</v>
      </c>
      <c r="D7" s="17" t="s">
        <v>334</v>
      </c>
      <c r="E7" s="105" t="s">
        <v>335</v>
      </c>
      <c r="F7" s="17">
        <v>4</v>
      </c>
      <c r="G7" s="17" t="s">
        <v>428</v>
      </c>
      <c r="H7" s="17" t="s">
        <v>429</v>
      </c>
      <c r="I7" s="17" t="s">
        <v>430</v>
      </c>
      <c r="J7" s="17" t="s">
        <v>431</v>
      </c>
      <c r="K7" s="104" t="s">
        <v>433</v>
      </c>
      <c r="L7" s="17" t="s">
        <v>432</v>
      </c>
      <c r="M7" s="17"/>
      <c r="N7" s="17"/>
      <c r="O7" s="17"/>
      <c r="P7" s="17"/>
      <c r="Q7" s="17"/>
      <c r="R7" s="17"/>
      <c r="S7" s="17"/>
      <c r="T7" s="17"/>
      <c r="U7" s="17"/>
      <c r="V7" s="17"/>
      <c r="W7" s="17"/>
      <c r="X7" s="129"/>
      <c r="Y7" s="117">
        <v>4</v>
      </c>
      <c r="Z7" s="17">
        <v>0</v>
      </c>
      <c r="AA7" s="17">
        <v>2</v>
      </c>
      <c r="AB7" s="17"/>
      <c r="AC7" s="17"/>
      <c r="AD7" s="17"/>
      <c r="AE7" s="16"/>
      <c r="AF7" s="16"/>
      <c r="AG7" s="16"/>
      <c r="AH7" s="154">
        <v>2</v>
      </c>
      <c r="AI7" s="149" t="s">
        <v>882</v>
      </c>
      <c r="AJ7" s="154">
        <v>0</v>
      </c>
      <c r="AK7" s="149" t="s">
        <v>487</v>
      </c>
      <c r="AL7" s="153">
        <v>4</v>
      </c>
      <c r="AM7" s="151" t="s">
        <v>517</v>
      </c>
      <c r="AN7" s="154">
        <v>1.2</v>
      </c>
      <c r="AO7" s="149" t="s">
        <v>580</v>
      </c>
      <c r="AP7" s="154">
        <v>4</v>
      </c>
      <c r="AQ7" s="151" t="s">
        <v>586</v>
      </c>
      <c r="AR7" s="154">
        <v>2</v>
      </c>
      <c r="AS7" s="149" t="s">
        <v>920</v>
      </c>
      <c r="AT7" s="154">
        <v>0</v>
      </c>
      <c r="AU7" s="149" t="s">
        <v>469</v>
      </c>
      <c r="AV7" s="153">
        <v>0</v>
      </c>
      <c r="AW7" s="175" t="s">
        <v>469</v>
      </c>
      <c r="AX7" s="154">
        <v>4</v>
      </c>
      <c r="AY7" s="151" t="s">
        <v>743</v>
      </c>
      <c r="AZ7" s="154">
        <v>1.2</v>
      </c>
      <c r="BA7" s="149" t="s">
        <v>468</v>
      </c>
      <c r="BB7" s="154">
        <v>1.6</v>
      </c>
      <c r="BC7" s="149" t="s">
        <v>580</v>
      </c>
      <c r="BD7" s="154">
        <v>1.6</v>
      </c>
      <c r="BE7" s="149" t="s">
        <v>580</v>
      </c>
      <c r="BF7" s="154">
        <v>0</v>
      </c>
      <c r="BG7" s="149" t="s">
        <v>469</v>
      </c>
      <c r="BH7" s="154">
        <v>0</v>
      </c>
      <c r="BI7" s="149" t="s">
        <v>469</v>
      </c>
      <c r="BJ7" s="154">
        <v>2</v>
      </c>
      <c r="BK7" s="149" t="s">
        <v>510</v>
      </c>
      <c r="BL7" s="154">
        <v>0</v>
      </c>
      <c r="BM7" s="149" t="s">
        <v>469</v>
      </c>
      <c r="BN7" s="154">
        <v>0</v>
      </c>
      <c r="BO7" s="149" t="s">
        <v>469</v>
      </c>
      <c r="BP7" s="154">
        <v>0</v>
      </c>
      <c r="BQ7" s="149" t="s">
        <v>510</v>
      </c>
      <c r="BR7" s="154">
        <v>4</v>
      </c>
      <c r="BS7" s="151" t="s">
        <v>776</v>
      </c>
      <c r="BT7" s="154">
        <v>0</v>
      </c>
      <c r="BU7" s="176" t="s">
        <v>510</v>
      </c>
      <c r="BV7" s="154">
        <v>2</v>
      </c>
      <c r="BW7" s="149" t="s">
        <v>580</v>
      </c>
      <c r="BX7" s="154">
        <v>4</v>
      </c>
      <c r="BY7" s="149" t="s">
        <v>839</v>
      </c>
      <c r="BZ7" s="154">
        <v>0.4</v>
      </c>
      <c r="CA7" s="149" t="s">
        <v>510</v>
      </c>
      <c r="CB7" s="154">
        <v>1.6</v>
      </c>
      <c r="CC7" s="149" t="s">
        <v>580</v>
      </c>
      <c r="CD7" s="154">
        <v>0</v>
      </c>
      <c r="CE7" s="149" t="s">
        <v>469</v>
      </c>
      <c r="CF7" s="149"/>
      <c r="CG7" s="149"/>
      <c r="CH7" s="154">
        <v>0</v>
      </c>
      <c r="CI7" s="149" t="s">
        <v>469</v>
      </c>
      <c r="CJ7" s="154">
        <v>0</v>
      </c>
      <c r="CK7" s="149" t="s">
        <v>469</v>
      </c>
      <c r="CL7" s="154">
        <v>0</v>
      </c>
      <c r="CM7" s="149" t="s">
        <v>469</v>
      </c>
      <c r="CN7" s="154">
        <v>1.2</v>
      </c>
      <c r="CO7" s="149" t="s">
        <v>580</v>
      </c>
      <c r="CP7" s="154">
        <v>1.6</v>
      </c>
      <c r="CQ7" s="149" t="s">
        <v>580</v>
      </c>
      <c r="CR7" s="149"/>
      <c r="CS7" s="149"/>
      <c r="CT7" s="154">
        <v>1.2</v>
      </c>
      <c r="CU7" s="149" t="s">
        <v>510</v>
      </c>
      <c r="CV7" s="154">
        <v>0</v>
      </c>
      <c r="CW7" s="149" t="s">
        <v>469</v>
      </c>
      <c r="CX7" s="154">
        <v>0</v>
      </c>
      <c r="CY7" s="149" t="s">
        <v>469</v>
      </c>
      <c r="CZ7" s="164">
        <v>0.4</v>
      </c>
      <c r="DA7" s="152" t="s">
        <v>469</v>
      </c>
      <c r="DB7" s="157"/>
      <c r="DC7" s="149"/>
      <c r="DD7" s="154">
        <v>0</v>
      </c>
      <c r="DE7" s="149" t="s">
        <v>469</v>
      </c>
      <c r="DF7" s="149"/>
      <c r="DG7" s="149"/>
      <c r="DH7" s="153">
        <v>0.8</v>
      </c>
      <c r="DI7" s="149" t="s">
        <v>580</v>
      </c>
      <c r="DJ7" s="154">
        <v>0</v>
      </c>
      <c r="DK7" s="175" t="s">
        <v>469</v>
      </c>
      <c r="DL7" s="154">
        <v>0</v>
      </c>
      <c r="DM7" s="149" t="s">
        <v>730</v>
      </c>
      <c r="DN7" s="149"/>
      <c r="DO7" s="149"/>
      <c r="DP7" s="154">
        <v>0.8</v>
      </c>
      <c r="DQ7" s="149" t="s">
        <v>580</v>
      </c>
      <c r="DR7" s="154">
        <v>1.2</v>
      </c>
      <c r="DS7" s="149" t="s">
        <v>580</v>
      </c>
      <c r="DT7" s="154">
        <v>0</v>
      </c>
      <c r="DU7" s="149" t="s">
        <v>510</v>
      </c>
      <c r="DV7" s="154">
        <v>1.2</v>
      </c>
      <c r="DW7" s="149" t="s">
        <v>949</v>
      </c>
      <c r="DX7" s="154">
        <v>2</v>
      </c>
      <c r="DY7" s="149" t="s">
        <v>580</v>
      </c>
      <c r="DZ7" s="153">
        <v>0</v>
      </c>
      <c r="EA7" s="149"/>
      <c r="EB7" s="154">
        <v>1.6</v>
      </c>
      <c r="EC7" s="149" t="s">
        <v>580</v>
      </c>
      <c r="ED7" s="188" t="str">
        <f t="shared" si="0"/>
        <v>panou informativ</v>
      </c>
      <c r="EE7" s="149" t="s">
        <v>882</v>
      </c>
      <c r="EF7" s="188" t="str">
        <f t="shared" si="1"/>
        <v>nu</v>
      </c>
      <c r="EG7" s="149" t="s">
        <v>487</v>
      </c>
      <c r="EH7" s="188" t="str">
        <f t="shared" si="2"/>
        <v>da</v>
      </c>
      <c r="EI7" s="151" t="s">
        <v>517</v>
      </c>
      <c r="EJ7" s="188" t="str">
        <f t="shared" si="3"/>
        <v>???</v>
      </c>
      <c r="EK7" s="149" t="s">
        <v>580</v>
      </c>
      <c r="EL7" s="188" t="str">
        <f t="shared" si="4"/>
        <v>da</v>
      </c>
      <c r="EM7" s="151" t="s">
        <v>586</v>
      </c>
      <c r="EN7" s="188" t="str">
        <f t="shared" si="5"/>
        <v>panou informativ</v>
      </c>
      <c r="EO7" s="149" t="s">
        <v>920</v>
      </c>
      <c r="EP7" s="188" t="str">
        <f t="shared" si="6"/>
        <v>nu</v>
      </c>
      <c r="EQ7" s="149" t="s">
        <v>469</v>
      </c>
      <c r="ER7" s="188" t="str">
        <f t="shared" si="7"/>
        <v>nu</v>
      </c>
      <c r="ES7" s="175" t="s">
        <v>469</v>
      </c>
      <c r="ET7" s="188" t="str">
        <f t="shared" si="8"/>
        <v>da</v>
      </c>
      <c r="EU7" s="151" t="s">
        <v>743</v>
      </c>
      <c r="EV7" s="188" t="str">
        <f t="shared" si="9"/>
        <v>???</v>
      </c>
      <c r="EW7" s="149" t="s">
        <v>468</v>
      </c>
      <c r="EX7" s="188" t="str">
        <f t="shared" si="10"/>
        <v>???</v>
      </c>
      <c r="EY7" s="149" t="s">
        <v>580</v>
      </c>
      <c r="EZ7" s="188" t="str">
        <f t="shared" si="11"/>
        <v>???</v>
      </c>
      <c r="FA7" s="149" t="s">
        <v>580</v>
      </c>
      <c r="FB7" s="188" t="str">
        <f t="shared" si="12"/>
        <v>nu</v>
      </c>
      <c r="FC7" s="149" t="s">
        <v>469</v>
      </c>
      <c r="FD7" s="188" t="str">
        <f t="shared" si="13"/>
        <v>nu</v>
      </c>
      <c r="FE7" s="149" t="s">
        <v>469</v>
      </c>
      <c r="FF7" s="188" t="str">
        <f t="shared" si="14"/>
        <v>panou informativ</v>
      </c>
      <c r="FG7" s="149" t="s">
        <v>510</v>
      </c>
      <c r="FH7" s="188" t="str">
        <f t="shared" si="15"/>
        <v>nu</v>
      </c>
      <c r="FI7" s="149" t="s">
        <v>469</v>
      </c>
      <c r="FJ7" s="188" t="str">
        <f t="shared" si="16"/>
        <v>nu</v>
      </c>
      <c r="FK7" s="149" t="s">
        <v>469</v>
      </c>
      <c r="FL7" s="188" t="str">
        <f t="shared" si="17"/>
        <v>nu</v>
      </c>
      <c r="FM7" s="149" t="s">
        <v>510</v>
      </c>
      <c r="FN7" s="188" t="str">
        <f t="shared" si="18"/>
        <v>da</v>
      </c>
      <c r="FO7" s="151" t="s">
        <v>776</v>
      </c>
      <c r="FP7" s="188" t="str">
        <f t="shared" si="19"/>
        <v>nu</v>
      </c>
      <c r="FQ7" s="176" t="s">
        <v>510</v>
      </c>
      <c r="FR7" s="188" t="str">
        <f t="shared" si="20"/>
        <v>panou informativ</v>
      </c>
      <c r="FS7" s="149" t="s">
        <v>580</v>
      </c>
      <c r="FT7" s="188" t="str">
        <f t="shared" si="21"/>
        <v>da</v>
      </c>
      <c r="FU7" s="149" t="s">
        <v>839</v>
      </c>
      <c r="FV7" s="188" t="str">
        <f t="shared" si="22"/>
        <v>???</v>
      </c>
      <c r="FW7" s="149" t="s">
        <v>510</v>
      </c>
      <c r="FX7" s="188" t="str">
        <f t="shared" si="23"/>
        <v>???</v>
      </c>
      <c r="FY7" s="149" t="s">
        <v>580</v>
      </c>
      <c r="FZ7" s="188" t="str">
        <f t="shared" si="24"/>
        <v>nu</v>
      </c>
      <c r="GA7" s="149" t="s">
        <v>469</v>
      </c>
      <c r="GB7" s="149"/>
      <c r="GC7" s="149"/>
      <c r="GD7" s="188" t="str">
        <f t="shared" si="25"/>
        <v>nu</v>
      </c>
      <c r="GE7" s="149" t="s">
        <v>469</v>
      </c>
      <c r="GF7" s="188" t="str">
        <f t="shared" si="26"/>
        <v>nu</v>
      </c>
      <c r="GG7" s="149" t="s">
        <v>469</v>
      </c>
      <c r="GH7" s="188" t="str">
        <f t="shared" si="27"/>
        <v>nu</v>
      </c>
      <c r="GI7" s="149" t="s">
        <v>469</v>
      </c>
      <c r="GJ7" s="188" t="str">
        <f t="shared" si="28"/>
        <v>???</v>
      </c>
      <c r="GK7" s="149" t="s">
        <v>580</v>
      </c>
      <c r="GL7" s="188" t="str">
        <f t="shared" si="29"/>
        <v>???</v>
      </c>
      <c r="GM7" s="149" t="s">
        <v>580</v>
      </c>
      <c r="GN7" s="149"/>
      <c r="GO7" s="149"/>
      <c r="GP7" s="188" t="str">
        <f t="shared" si="30"/>
        <v>???</v>
      </c>
      <c r="GQ7" s="149" t="s">
        <v>510</v>
      </c>
      <c r="GR7" s="188" t="str">
        <f t="shared" si="31"/>
        <v>nu</v>
      </c>
      <c r="GS7" s="149" t="s">
        <v>469</v>
      </c>
      <c r="GT7" s="188" t="str">
        <f t="shared" si="32"/>
        <v>nu</v>
      </c>
      <c r="GU7" s="149" t="s">
        <v>469</v>
      </c>
      <c r="GV7" s="188" t="str">
        <f t="shared" si="33"/>
        <v>???</v>
      </c>
      <c r="GW7" s="152" t="s">
        <v>469</v>
      </c>
      <c r="GX7" s="157"/>
      <c r="GY7" s="149"/>
      <c r="GZ7" s="188" t="str">
        <f t="shared" si="34"/>
        <v>nu</v>
      </c>
      <c r="HA7" s="149" t="s">
        <v>469</v>
      </c>
      <c r="HB7" s="149"/>
      <c r="HC7" s="149"/>
      <c r="HD7" s="188" t="str">
        <f t="shared" si="35"/>
        <v>???</v>
      </c>
      <c r="HE7" s="149" t="s">
        <v>580</v>
      </c>
      <c r="HF7" s="188" t="str">
        <f t="shared" si="36"/>
        <v>nu</v>
      </c>
      <c r="HG7" s="175" t="s">
        <v>469</v>
      </c>
      <c r="HH7" s="188" t="str">
        <f t="shared" si="37"/>
        <v>nu</v>
      </c>
      <c r="HI7" s="149" t="s">
        <v>730</v>
      </c>
      <c r="HJ7" s="149"/>
      <c r="HK7" s="149"/>
      <c r="HL7" s="188" t="str">
        <f t="shared" si="38"/>
        <v>???</v>
      </c>
      <c r="HM7" s="149" t="s">
        <v>580</v>
      </c>
      <c r="HN7" s="188" t="str">
        <f t="shared" si="39"/>
        <v>???</v>
      </c>
      <c r="HO7" s="149" t="s">
        <v>580</v>
      </c>
      <c r="HP7" s="188" t="str">
        <f t="shared" si="40"/>
        <v>nu</v>
      </c>
      <c r="HQ7" s="149" t="s">
        <v>510</v>
      </c>
      <c r="HR7" s="188" t="str">
        <f t="shared" si="41"/>
        <v>???</v>
      </c>
      <c r="HS7" s="149" t="s">
        <v>949</v>
      </c>
      <c r="HT7" s="188" t="str">
        <f t="shared" si="42"/>
        <v>panou informativ</v>
      </c>
      <c r="HU7" s="149" t="s">
        <v>580</v>
      </c>
      <c r="HV7" s="188" t="str">
        <f t="shared" si="43"/>
        <v>nu</v>
      </c>
      <c r="HW7" s="149"/>
      <c r="HX7" s="188" t="str">
        <f t="shared" si="44"/>
        <v>???</v>
      </c>
      <c r="HY7" s="149" t="s">
        <v>580</v>
      </c>
      <c r="HZ7" s="193">
        <f t="shared" si="45"/>
        <v>5</v>
      </c>
      <c r="IA7" s="193">
        <f t="shared" si="46"/>
        <v>20</v>
      </c>
      <c r="IB7" s="194">
        <f t="shared" si="48"/>
        <v>11.111111111111111</v>
      </c>
      <c r="IC7" s="194">
        <f t="shared" si="47"/>
        <v>44.444444444444443</v>
      </c>
    </row>
    <row r="8" spans="1:237" ht="14.25" customHeight="1" x14ac:dyDescent="0.3">
      <c r="A8" s="50" t="s">
        <v>36</v>
      </c>
      <c r="B8" s="9" t="s">
        <v>182</v>
      </c>
      <c r="C8" s="9" t="s">
        <v>183</v>
      </c>
      <c r="D8" s="17" t="s">
        <v>336</v>
      </c>
      <c r="E8" s="105" t="s">
        <v>337</v>
      </c>
      <c r="F8" s="17">
        <v>1</v>
      </c>
      <c r="G8" s="17" t="s">
        <v>428</v>
      </c>
      <c r="H8" s="17" t="s">
        <v>429</v>
      </c>
      <c r="I8" s="17" t="s">
        <v>430</v>
      </c>
      <c r="J8" s="17" t="s">
        <v>431</v>
      </c>
      <c r="K8" s="189" t="s">
        <v>455</v>
      </c>
      <c r="L8" s="17"/>
      <c r="M8" s="17"/>
      <c r="N8" s="17"/>
      <c r="O8" s="17"/>
      <c r="P8" s="17"/>
      <c r="Q8" s="17"/>
      <c r="R8" s="17"/>
      <c r="S8" s="17"/>
      <c r="T8" s="17"/>
      <c r="U8" s="17"/>
      <c r="V8" s="17"/>
      <c r="W8" s="17"/>
      <c r="X8" s="129"/>
      <c r="Y8" s="117">
        <v>1</v>
      </c>
      <c r="Z8" s="17">
        <v>0</v>
      </c>
      <c r="AA8" s="189">
        <f>Y8/2</f>
        <v>0.5</v>
      </c>
      <c r="AB8" s="17"/>
      <c r="AC8" s="17"/>
      <c r="AD8" s="17"/>
      <c r="AE8" s="16"/>
      <c r="AF8" s="16"/>
      <c r="AG8" s="16"/>
      <c r="AH8" s="154">
        <v>0.5</v>
      </c>
      <c r="AI8" s="149" t="s">
        <v>881</v>
      </c>
      <c r="AJ8" s="154">
        <v>0</v>
      </c>
      <c r="AK8" s="149"/>
      <c r="AL8" s="153">
        <v>0.5</v>
      </c>
      <c r="AM8" s="167" t="s">
        <v>518</v>
      </c>
      <c r="AN8" s="154">
        <v>0.5</v>
      </c>
      <c r="AO8" s="149" t="s">
        <v>653</v>
      </c>
      <c r="AP8" s="154">
        <v>0.5</v>
      </c>
      <c r="AQ8" s="149" t="s">
        <v>587</v>
      </c>
      <c r="AR8" s="154">
        <v>0.5</v>
      </c>
      <c r="AS8" s="149" t="s">
        <v>919</v>
      </c>
      <c r="AT8" s="154">
        <v>0</v>
      </c>
      <c r="AU8" s="149" t="s">
        <v>469</v>
      </c>
      <c r="AV8" s="153">
        <v>0</v>
      </c>
      <c r="AW8" s="175" t="s">
        <v>469</v>
      </c>
      <c r="AX8" s="154">
        <v>0.5</v>
      </c>
      <c r="AY8" s="149" t="s">
        <v>742</v>
      </c>
      <c r="AZ8" s="154">
        <v>0</v>
      </c>
      <c r="BA8" s="152" t="s">
        <v>469</v>
      </c>
      <c r="BB8" s="154">
        <v>0.5</v>
      </c>
      <c r="BC8" s="149" t="s">
        <v>676</v>
      </c>
      <c r="BD8" s="154">
        <v>0.5</v>
      </c>
      <c r="BE8" s="149" t="s">
        <v>761</v>
      </c>
      <c r="BF8" s="154">
        <v>0</v>
      </c>
      <c r="BG8" s="149" t="s">
        <v>469</v>
      </c>
      <c r="BH8" s="154">
        <v>0</v>
      </c>
      <c r="BI8" s="149" t="s">
        <v>469</v>
      </c>
      <c r="BJ8" s="154">
        <v>0</v>
      </c>
      <c r="BK8" s="149" t="s">
        <v>510</v>
      </c>
      <c r="BL8" s="154">
        <v>0.5</v>
      </c>
      <c r="BM8" s="149" t="s">
        <v>793</v>
      </c>
      <c r="BN8" s="154">
        <v>0</v>
      </c>
      <c r="BO8" s="149" t="s">
        <v>469</v>
      </c>
      <c r="BP8" s="154">
        <v>0</v>
      </c>
      <c r="BQ8" s="149" t="s">
        <v>510</v>
      </c>
      <c r="BR8" s="154">
        <v>0</v>
      </c>
      <c r="BS8" s="149" t="s">
        <v>469</v>
      </c>
      <c r="BT8" s="154">
        <v>0</v>
      </c>
      <c r="BU8" s="177" t="s">
        <v>575</v>
      </c>
      <c r="BV8" s="154">
        <v>0</v>
      </c>
      <c r="BW8" s="149" t="s">
        <v>469</v>
      </c>
      <c r="BX8" s="154">
        <v>0.5</v>
      </c>
      <c r="BY8" s="149" t="s">
        <v>838</v>
      </c>
      <c r="BZ8" s="154">
        <v>0.5</v>
      </c>
      <c r="CA8" s="149" t="s">
        <v>556</v>
      </c>
      <c r="CB8" s="154">
        <v>0</v>
      </c>
      <c r="CC8" s="149" t="s">
        <v>469</v>
      </c>
      <c r="CD8" s="154">
        <v>0</v>
      </c>
      <c r="CE8" s="149" t="s">
        <v>469</v>
      </c>
      <c r="CF8" s="149"/>
      <c r="CG8" s="149"/>
      <c r="CH8" s="154">
        <v>0</v>
      </c>
      <c r="CI8" s="149" t="s">
        <v>469</v>
      </c>
      <c r="CJ8" s="154">
        <v>0.5</v>
      </c>
      <c r="CK8" s="149" t="s">
        <v>813</v>
      </c>
      <c r="CL8" s="154">
        <v>0</v>
      </c>
      <c r="CM8" s="149" t="s">
        <v>469</v>
      </c>
      <c r="CN8" s="154">
        <v>0</v>
      </c>
      <c r="CO8" s="149" t="s">
        <v>469</v>
      </c>
      <c r="CP8" s="154">
        <v>0.5</v>
      </c>
      <c r="CQ8" s="149" t="s">
        <v>738</v>
      </c>
      <c r="CR8" s="149"/>
      <c r="CS8" s="149"/>
      <c r="CT8" s="154">
        <v>0</v>
      </c>
      <c r="CU8" s="149" t="s">
        <v>469</v>
      </c>
      <c r="CV8" s="154">
        <v>0</v>
      </c>
      <c r="CW8" s="149" t="s">
        <v>469</v>
      </c>
      <c r="CX8" s="154">
        <v>0</v>
      </c>
      <c r="CY8" s="149" t="s">
        <v>469</v>
      </c>
      <c r="CZ8" s="154">
        <v>0.5</v>
      </c>
      <c r="DA8" s="149" t="s">
        <v>477</v>
      </c>
      <c r="DB8" s="149"/>
      <c r="DC8" s="149"/>
      <c r="DD8" s="154">
        <v>0</v>
      </c>
      <c r="DE8" s="149" t="s">
        <v>469</v>
      </c>
      <c r="DF8" s="149"/>
      <c r="DG8" s="149"/>
      <c r="DH8" s="153">
        <v>0.5</v>
      </c>
      <c r="DI8" s="149" t="s">
        <v>607</v>
      </c>
      <c r="DJ8" s="154">
        <v>0.5</v>
      </c>
      <c r="DK8" s="149" t="s">
        <v>562</v>
      </c>
      <c r="DL8" s="154">
        <v>0.5</v>
      </c>
      <c r="DM8" s="149" t="s">
        <v>724</v>
      </c>
      <c r="DN8" s="149"/>
      <c r="DO8" s="149"/>
      <c r="DP8" s="154">
        <v>0</v>
      </c>
      <c r="DQ8" s="149" t="s">
        <v>737</v>
      </c>
      <c r="DR8" s="154">
        <v>0</v>
      </c>
      <c r="DS8" s="149" t="s">
        <v>469</v>
      </c>
      <c r="DT8" s="154">
        <v>0.5</v>
      </c>
      <c r="DU8" s="149" t="s">
        <v>639</v>
      </c>
      <c r="DV8" s="154">
        <v>0.5</v>
      </c>
      <c r="DW8" s="149" t="s">
        <v>948</v>
      </c>
      <c r="DX8" s="154">
        <v>0</v>
      </c>
      <c r="DY8" s="149"/>
      <c r="DZ8" s="153">
        <v>0.5</v>
      </c>
      <c r="EA8" s="149" t="s">
        <v>577</v>
      </c>
      <c r="EB8" s="154">
        <v>0</v>
      </c>
      <c r="EC8" s="149" t="s">
        <v>469</v>
      </c>
      <c r="ED8" s="188" t="str">
        <f t="shared" si="0"/>
        <v>partial</v>
      </c>
      <c r="EE8" s="149" t="s">
        <v>881</v>
      </c>
      <c r="EF8" s="188" t="str">
        <f t="shared" si="1"/>
        <v>nu</v>
      </c>
      <c r="EG8" s="149"/>
      <c r="EH8" s="188" t="str">
        <f t="shared" si="2"/>
        <v>partial</v>
      </c>
      <c r="EI8" s="167" t="s">
        <v>518</v>
      </c>
      <c r="EJ8" s="188" t="str">
        <f t="shared" si="3"/>
        <v>partial</v>
      </c>
      <c r="EK8" s="149" t="s">
        <v>653</v>
      </c>
      <c r="EL8" s="188" t="str">
        <f t="shared" si="4"/>
        <v>partial</v>
      </c>
      <c r="EM8" s="149" t="s">
        <v>587</v>
      </c>
      <c r="EN8" s="188" t="str">
        <f t="shared" si="5"/>
        <v>partial</v>
      </c>
      <c r="EO8" s="149" t="s">
        <v>919</v>
      </c>
      <c r="EP8" s="188" t="str">
        <f t="shared" si="6"/>
        <v>nu</v>
      </c>
      <c r="EQ8" s="149" t="s">
        <v>469</v>
      </c>
      <c r="ER8" s="188" t="str">
        <f t="shared" si="7"/>
        <v>nu</v>
      </c>
      <c r="ES8" s="175" t="s">
        <v>469</v>
      </c>
      <c r="ET8" s="188" t="str">
        <f t="shared" si="8"/>
        <v>partial</v>
      </c>
      <c r="EU8" s="149" t="s">
        <v>742</v>
      </c>
      <c r="EV8" s="188" t="str">
        <f t="shared" si="9"/>
        <v>nu</v>
      </c>
      <c r="EW8" s="152" t="s">
        <v>469</v>
      </c>
      <c r="EX8" s="188" t="str">
        <f t="shared" si="10"/>
        <v>partial</v>
      </c>
      <c r="EY8" s="149" t="s">
        <v>676</v>
      </c>
      <c r="EZ8" s="188" t="str">
        <f t="shared" si="11"/>
        <v>partial</v>
      </c>
      <c r="FA8" s="149" t="s">
        <v>761</v>
      </c>
      <c r="FB8" s="188" t="str">
        <f t="shared" si="12"/>
        <v>nu</v>
      </c>
      <c r="FC8" s="149" t="s">
        <v>469</v>
      </c>
      <c r="FD8" s="188" t="str">
        <f t="shared" si="13"/>
        <v>nu</v>
      </c>
      <c r="FE8" s="149" t="s">
        <v>469</v>
      </c>
      <c r="FF8" s="188" t="str">
        <f t="shared" si="14"/>
        <v>nu</v>
      </c>
      <c r="FG8" s="149" t="s">
        <v>510</v>
      </c>
      <c r="FH8" s="188" t="str">
        <f t="shared" si="15"/>
        <v>partial</v>
      </c>
      <c r="FI8" s="149" t="s">
        <v>793</v>
      </c>
      <c r="FJ8" s="188" t="str">
        <f t="shared" si="16"/>
        <v>nu</v>
      </c>
      <c r="FK8" s="149" t="s">
        <v>469</v>
      </c>
      <c r="FL8" s="188" t="str">
        <f t="shared" si="17"/>
        <v>nu</v>
      </c>
      <c r="FM8" s="149" t="s">
        <v>510</v>
      </c>
      <c r="FN8" s="188" t="str">
        <f t="shared" si="18"/>
        <v>nu</v>
      </c>
      <c r="FO8" s="149" t="s">
        <v>469</v>
      </c>
      <c r="FP8" s="188" t="str">
        <f t="shared" si="19"/>
        <v>nu</v>
      </c>
      <c r="FQ8" s="177" t="s">
        <v>575</v>
      </c>
      <c r="FR8" s="188" t="str">
        <f t="shared" si="20"/>
        <v>nu</v>
      </c>
      <c r="FS8" s="149" t="s">
        <v>469</v>
      </c>
      <c r="FT8" s="188" t="str">
        <f t="shared" si="21"/>
        <v>partial</v>
      </c>
      <c r="FU8" s="149" t="s">
        <v>838</v>
      </c>
      <c r="FV8" s="188" t="str">
        <f t="shared" si="22"/>
        <v>partial</v>
      </c>
      <c r="FW8" s="149" t="s">
        <v>556</v>
      </c>
      <c r="FX8" s="188" t="str">
        <f t="shared" si="23"/>
        <v>nu</v>
      </c>
      <c r="FY8" s="149" t="s">
        <v>469</v>
      </c>
      <c r="FZ8" s="188" t="str">
        <f t="shared" si="24"/>
        <v>nu</v>
      </c>
      <c r="GA8" s="149" t="s">
        <v>469</v>
      </c>
      <c r="GB8" s="149"/>
      <c r="GC8" s="149"/>
      <c r="GD8" s="188" t="str">
        <f t="shared" si="25"/>
        <v>nu</v>
      </c>
      <c r="GE8" s="149" t="s">
        <v>469</v>
      </c>
      <c r="GF8" s="188" t="str">
        <f t="shared" si="26"/>
        <v>partial</v>
      </c>
      <c r="GG8" s="149" t="s">
        <v>813</v>
      </c>
      <c r="GH8" s="188" t="str">
        <f t="shared" si="27"/>
        <v>nu</v>
      </c>
      <c r="GI8" s="149" t="s">
        <v>469</v>
      </c>
      <c r="GJ8" s="188" t="str">
        <f t="shared" si="28"/>
        <v>nu</v>
      </c>
      <c r="GK8" s="149" t="s">
        <v>469</v>
      </c>
      <c r="GL8" s="188" t="str">
        <f t="shared" si="29"/>
        <v>partial</v>
      </c>
      <c r="GM8" s="149" t="s">
        <v>738</v>
      </c>
      <c r="GN8" s="149"/>
      <c r="GO8" s="149"/>
      <c r="GP8" s="188" t="str">
        <f t="shared" si="30"/>
        <v>nu</v>
      </c>
      <c r="GQ8" s="149" t="s">
        <v>469</v>
      </c>
      <c r="GR8" s="188" t="str">
        <f t="shared" si="31"/>
        <v>nu</v>
      </c>
      <c r="GS8" s="149" t="s">
        <v>469</v>
      </c>
      <c r="GT8" s="188" t="str">
        <f t="shared" si="32"/>
        <v>nu</v>
      </c>
      <c r="GU8" s="149" t="s">
        <v>469</v>
      </c>
      <c r="GV8" s="188" t="str">
        <f t="shared" si="33"/>
        <v>partial</v>
      </c>
      <c r="GW8" s="149" t="s">
        <v>477</v>
      </c>
      <c r="GX8" s="149"/>
      <c r="GY8" s="149"/>
      <c r="GZ8" s="188" t="str">
        <f t="shared" si="34"/>
        <v>nu</v>
      </c>
      <c r="HA8" s="149" t="s">
        <v>469</v>
      </c>
      <c r="HB8" s="149"/>
      <c r="HC8" s="149"/>
      <c r="HD8" s="188" t="str">
        <f t="shared" si="35"/>
        <v>partial</v>
      </c>
      <c r="HE8" s="149" t="s">
        <v>607</v>
      </c>
      <c r="HF8" s="188" t="str">
        <f t="shared" si="36"/>
        <v>partial</v>
      </c>
      <c r="HG8" s="149" t="s">
        <v>562</v>
      </c>
      <c r="HH8" s="188" t="str">
        <f t="shared" si="37"/>
        <v>partial</v>
      </c>
      <c r="HI8" s="149" t="s">
        <v>724</v>
      </c>
      <c r="HJ8" s="149"/>
      <c r="HK8" s="149"/>
      <c r="HL8" s="188" t="str">
        <f t="shared" si="38"/>
        <v>nu</v>
      </c>
      <c r="HM8" s="149" t="s">
        <v>737</v>
      </c>
      <c r="HN8" s="188" t="str">
        <f t="shared" si="39"/>
        <v>nu</v>
      </c>
      <c r="HO8" s="149" t="s">
        <v>469</v>
      </c>
      <c r="HP8" s="188" t="str">
        <f t="shared" si="40"/>
        <v>partial</v>
      </c>
      <c r="HQ8" s="149" t="s">
        <v>639</v>
      </c>
      <c r="HR8" s="188" t="str">
        <f t="shared" si="41"/>
        <v>partial</v>
      </c>
      <c r="HS8" s="149" t="s">
        <v>948</v>
      </c>
      <c r="HT8" s="188" t="str">
        <f t="shared" si="42"/>
        <v>nu</v>
      </c>
      <c r="HU8" s="149"/>
      <c r="HV8" s="188" t="str">
        <f t="shared" si="43"/>
        <v>partial</v>
      </c>
      <c r="HW8" s="149" t="s">
        <v>577</v>
      </c>
      <c r="HX8" s="188" t="str">
        <f t="shared" si="44"/>
        <v>nu</v>
      </c>
      <c r="HY8" s="149" t="s">
        <v>469</v>
      </c>
      <c r="HZ8" s="193">
        <f t="shared" si="45"/>
        <v>0</v>
      </c>
      <c r="IA8" s="193">
        <f t="shared" si="46"/>
        <v>25</v>
      </c>
      <c r="IB8" s="194">
        <f t="shared" si="48"/>
        <v>0</v>
      </c>
      <c r="IC8" s="194">
        <f t="shared" si="47"/>
        <v>55.555555555555557</v>
      </c>
    </row>
    <row r="9" spans="1:237" ht="15" customHeight="1" x14ac:dyDescent="0.3">
      <c r="A9" s="59" t="s">
        <v>37</v>
      </c>
      <c r="B9" s="64" t="s">
        <v>192</v>
      </c>
      <c r="C9" s="64" t="s">
        <v>193</v>
      </c>
      <c r="D9" s="60" t="s">
        <v>338</v>
      </c>
      <c r="E9" s="106" t="s">
        <v>339</v>
      </c>
      <c r="F9" s="60">
        <v>3</v>
      </c>
      <c r="G9" s="60" t="s">
        <v>428</v>
      </c>
      <c r="H9" s="60" t="s">
        <v>429</v>
      </c>
      <c r="I9" s="60" t="s">
        <v>430</v>
      </c>
      <c r="J9" s="60" t="s">
        <v>431</v>
      </c>
      <c r="K9" s="95" t="s">
        <v>433</v>
      </c>
      <c r="L9" s="60" t="s">
        <v>442</v>
      </c>
      <c r="M9" s="60" t="s">
        <v>443</v>
      </c>
      <c r="N9" s="60" t="s">
        <v>443</v>
      </c>
      <c r="O9" s="60"/>
      <c r="P9" s="60"/>
      <c r="Q9" s="60"/>
      <c r="R9" s="60"/>
      <c r="S9" s="60"/>
      <c r="T9" s="60"/>
      <c r="U9" s="60"/>
      <c r="V9" s="60"/>
      <c r="W9" s="60"/>
      <c r="X9" s="131"/>
      <c r="Y9" s="118">
        <v>3</v>
      </c>
      <c r="Z9" s="60">
        <v>0</v>
      </c>
      <c r="AA9" s="60">
        <v>1.5</v>
      </c>
      <c r="AB9" s="189">
        <v>3</v>
      </c>
      <c r="AC9" s="60"/>
      <c r="AD9" s="60"/>
      <c r="AE9" s="61"/>
      <c r="AF9" s="61"/>
      <c r="AG9" s="61"/>
      <c r="AH9" s="154">
        <v>0</v>
      </c>
      <c r="AI9" s="149"/>
      <c r="AJ9" s="154">
        <v>0.6</v>
      </c>
      <c r="AK9" s="149" t="s">
        <v>488</v>
      </c>
      <c r="AL9" s="156">
        <v>0</v>
      </c>
      <c r="AM9" s="152" t="s">
        <v>469</v>
      </c>
      <c r="AN9" s="178">
        <v>0.6</v>
      </c>
      <c r="AO9" s="149" t="s">
        <v>580</v>
      </c>
      <c r="AP9" s="154">
        <v>1.5</v>
      </c>
      <c r="AQ9" s="149" t="s">
        <v>590</v>
      </c>
      <c r="AR9" s="154">
        <v>0</v>
      </c>
      <c r="AS9" s="149" t="s">
        <v>469</v>
      </c>
      <c r="AT9" s="154">
        <v>0</v>
      </c>
      <c r="AU9" s="149" t="s">
        <v>469</v>
      </c>
      <c r="AV9" s="153">
        <v>0</v>
      </c>
      <c r="AW9" s="175" t="s">
        <v>469</v>
      </c>
      <c r="AX9" s="154">
        <v>0</v>
      </c>
      <c r="AY9" s="149" t="s">
        <v>469</v>
      </c>
      <c r="AZ9" s="154">
        <v>0</v>
      </c>
      <c r="BA9" s="152" t="s">
        <v>469</v>
      </c>
      <c r="BB9" s="154">
        <v>0</v>
      </c>
      <c r="BC9" s="149" t="s">
        <v>469</v>
      </c>
      <c r="BD9" s="154">
        <v>0</v>
      </c>
      <c r="BE9" s="149" t="s">
        <v>469</v>
      </c>
      <c r="BF9" s="154">
        <v>0</v>
      </c>
      <c r="BG9" s="149" t="s">
        <v>469</v>
      </c>
      <c r="BH9" s="154">
        <v>0</v>
      </c>
      <c r="BI9" s="149" t="s">
        <v>469</v>
      </c>
      <c r="BJ9" s="154">
        <v>0</v>
      </c>
      <c r="BK9" s="149" t="s">
        <v>510</v>
      </c>
      <c r="BL9" s="154">
        <v>0</v>
      </c>
      <c r="BM9" s="149" t="s">
        <v>469</v>
      </c>
      <c r="BN9" s="154">
        <v>0</v>
      </c>
      <c r="BO9" s="149" t="s">
        <v>469</v>
      </c>
      <c r="BP9" s="154">
        <v>0</v>
      </c>
      <c r="BQ9" s="149" t="s">
        <v>510</v>
      </c>
      <c r="BR9" s="154">
        <v>0</v>
      </c>
      <c r="BS9" s="149" t="s">
        <v>469</v>
      </c>
      <c r="BT9" s="154">
        <v>0</v>
      </c>
      <c r="BU9" s="176" t="s">
        <v>510</v>
      </c>
      <c r="BV9" s="154">
        <v>0</v>
      </c>
      <c r="BW9" s="149" t="s">
        <v>469</v>
      </c>
      <c r="BX9" s="154">
        <v>0</v>
      </c>
      <c r="BY9" s="149" t="s">
        <v>469</v>
      </c>
      <c r="BZ9" s="154">
        <v>0</v>
      </c>
      <c r="CA9" s="149" t="s">
        <v>469</v>
      </c>
      <c r="CB9" s="154">
        <v>0</v>
      </c>
      <c r="CC9" s="149" t="s">
        <v>469</v>
      </c>
      <c r="CD9" s="154">
        <v>0</v>
      </c>
      <c r="CE9" s="149" t="s">
        <v>469</v>
      </c>
      <c r="CF9" s="149"/>
      <c r="CG9" s="149"/>
      <c r="CH9" s="154">
        <v>0</v>
      </c>
      <c r="CI9" s="149" t="s">
        <v>469</v>
      </c>
      <c r="CJ9" s="154">
        <v>1.5</v>
      </c>
      <c r="CK9" s="149" t="s">
        <v>817</v>
      </c>
      <c r="CL9" s="154">
        <v>0</v>
      </c>
      <c r="CM9" s="149" t="s">
        <v>469</v>
      </c>
      <c r="CN9" s="154">
        <v>0</v>
      </c>
      <c r="CO9" s="149" t="s">
        <v>469</v>
      </c>
      <c r="CP9" s="154">
        <v>0</v>
      </c>
      <c r="CQ9" s="149" t="s">
        <v>469</v>
      </c>
      <c r="CR9" s="149"/>
      <c r="CS9" s="149"/>
      <c r="CT9" s="154">
        <v>0</v>
      </c>
      <c r="CU9" s="149" t="s">
        <v>469</v>
      </c>
      <c r="CV9" s="154">
        <v>0</v>
      </c>
      <c r="CW9" s="149" t="s">
        <v>469</v>
      </c>
      <c r="CX9" s="154">
        <v>0</v>
      </c>
      <c r="CY9" s="149" t="s">
        <v>469</v>
      </c>
      <c r="CZ9" s="154">
        <v>0</v>
      </c>
      <c r="DA9" s="155" t="s">
        <v>469</v>
      </c>
      <c r="DB9" s="149"/>
      <c r="DC9" s="149"/>
      <c r="DD9" s="154">
        <v>0</v>
      </c>
      <c r="DE9" s="149" t="s">
        <v>469</v>
      </c>
      <c r="DF9" s="149"/>
      <c r="DG9" s="149"/>
      <c r="DH9" s="153">
        <v>0</v>
      </c>
      <c r="DI9" s="149"/>
      <c r="DJ9" s="154">
        <v>0</v>
      </c>
      <c r="DK9" s="175" t="s">
        <v>469</v>
      </c>
      <c r="DL9" s="154">
        <v>0</v>
      </c>
      <c r="DM9" s="149" t="s">
        <v>730</v>
      </c>
      <c r="DN9" s="149"/>
      <c r="DO9" s="149"/>
      <c r="DP9" s="154">
        <v>0</v>
      </c>
      <c r="DQ9" s="149" t="s">
        <v>737</v>
      </c>
      <c r="DR9" s="154">
        <v>0</v>
      </c>
      <c r="DS9" s="149" t="s">
        <v>469</v>
      </c>
      <c r="DT9" s="154">
        <v>0</v>
      </c>
      <c r="DU9" s="149" t="s">
        <v>510</v>
      </c>
      <c r="DV9" s="154">
        <v>0</v>
      </c>
      <c r="DW9" s="149" t="s">
        <v>469</v>
      </c>
      <c r="DX9" s="154">
        <v>0</v>
      </c>
      <c r="DY9" s="149"/>
      <c r="DZ9" s="153">
        <v>0</v>
      </c>
      <c r="EA9" s="149"/>
      <c r="EB9" s="154">
        <v>0.6</v>
      </c>
      <c r="EC9" s="149" t="s">
        <v>580</v>
      </c>
      <c r="ED9" s="188" t="str">
        <f t="shared" si="0"/>
        <v>nu</v>
      </c>
      <c r="EE9" s="149"/>
      <c r="EF9" s="188" t="str">
        <f t="shared" si="1"/>
        <v>???</v>
      </c>
      <c r="EG9" s="149" t="s">
        <v>488</v>
      </c>
      <c r="EH9" s="188" t="str">
        <f t="shared" si="2"/>
        <v>nu</v>
      </c>
      <c r="EI9" s="152" t="s">
        <v>469</v>
      </c>
      <c r="EJ9" s="188" t="str">
        <f t="shared" si="3"/>
        <v>???</v>
      </c>
      <c r="EK9" s="149" t="s">
        <v>580</v>
      </c>
      <c r="EL9" s="188" t="str">
        <f t="shared" si="4"/>
        <v>panou informativ</v>
      </c>
      <c r="EM9" s="149" t="s">
        <v>590</v>
      </c>
      <c r="EN9" s="188" t="str">
        <f t="shared" si="5"/>
        <v>nu</v>
      </c>
      <c r="EO9" s="149" t="s">
        <v>469</v>
      </c>
      <c r="EP9" s="188" t="str">
        <f t="shared" si="6"/>
        <v>nu</v>
      </c>
      <c r="EQ9" s="149" t="s">
        <v>469</v>
      </c>
      <c r="ER9" s="188" t="str">
        <f t="shared" si="7"/>
        <v>nu</v>
      </c>
      <c r="ES9" s="175" t="s">
        <v>469</v>
      </c>
      <c r="ET9" s="188" t="str">
        <f t="shared" si="8"/>
        <v>nu</v>
      </c>
      <c r="EU9" s="149" t="s">
        <v>469</v>
      </c>
      <c r="EV9" s="188" t="str">
        <f t="shared" si="9"/>
        <v>nu</v>
      </c>
      <c r="EW9" s="152" t="s">
        <v>469</v>
      </c>
      <c r="EX9" s="188" t="str">
        <f t="shared" si="10"/>
        <v>nu</v>
      </c>
      <c r="EY9" s="149" t="s">
        <v>469</v>
      </c>
      <c r="EZ9" s="188" t="str">
        <f t="shared" si="11"/>
        <v>nu</v>
      </c>
      <c r="FA9" s="149" t="s">
        <v>469</v>
      </c>
      <c r="FB9" s="188" t="str">
        <f t="shared" si="12"/>
        <v>nu</v>
      </c>
      <c r="FC9" s="149" t="s">
        <v>469</v>
      </c>
      <c r="FD9" s="188" t="str">
        <f t="shared" si="13"/>
        <v>nu</v>
      </c>
      <c r="FE9" s="149" t="s">
        <v>469</v>
      </c>
      <c r="FF9" s="188" t="str">
        <f t="shared" si="14"/>
        <v>nu</v>
      </c>
      <c r="FG9" s="149" t="s">
        <v>510</v>
      </c>
      <c r="FH9" s="188" t="str">
        <f t="shared" si="15"/>
        <v>nu</v>
      </c>
      <c r="FI9" s="149" t="s">
        <v>469</v>
      </c>
      <c r="FJ9" s="188" t="str">
        <f t="shared" si="16"/>
        <v>nu</v>
      </c>
      <c r="FK9" s="149" t="s">
        <v>469</v>
      </c>
      <c r="FL9" s="188" t="str">
        <f t="shared" si="17"/>
        <v>nu</v>
      </c>
      <c r="FM9" s="149" t="s">
        <v>510</v>
      </c>
      <c r="FN9" s="188" t="str">
        <f t="shared" si="18"/>
        <v>nu</v>
      </c>
      <c r="FO9" s="149" t="s">
        <v>469</v>
      </c>
      <c r="FP9" s="188" t="str">
        <f t="shared" si="19"/>
        <v>nu</v>
      </c>
      <c r="FQ9" s="176" t="s">
        <v>510</v>
      </c>
      <c r="FR9" s="188" t="str">
        <f t="shared" si="20"/>
        <v>nu</v>
      </c>
      <c r="FS9" s="149" t="s">
        <v>469</v>
      </c>
      <c r="FT9" s="188" t="str">
        <f t="shared" si="21"/>
        <v>nu</v>
      </c>
      <c r="FU9" s="149" t="s">
        <v>469</v>
      </c>
      <c r="FV9" s="188" t="str">
        <f t="shared" si="22"/>
        <v>nu</v>
      </c>
      <c r="FW9" s="149" t="s">
        <v>469</v>
      </c>
      <c r="FX9" s="188" t="str">
        <f t="shared" si="23"/>
        <v>nu</v>
      </c>
      <c r="FY9" s="149" t="s">
        <v>469</v>
      </c>
      <c r="FZ9" s="188" t="str">
        <f t="shared" si="24"/>
        <v>nu</v>
      </c>
      <c r="GA9" s="149" t="s">
        <v>469</v>
      </c>
      <c r="GB9" s="149"/>
      <c r="GC9" s="149"/>
      <c r="GD9" s="188" t="str">
        <f t="shared" si="25"/>
        <v>nu</v>
      </c>
      <c r="GE9" s="149" t="s">
        <v>469</v>
      </c>
      <c r="GF9" s="188" t="str">
        <f t="shared" si="26"/>
        <v>panou informativ</v>
      </c>
      <c r="GG9" s="149" t="s">
        <v>817</v>
      </c>
      <c r="GH9" s="188" t="str">
        <f t="shared" si="27"/>
        <v>nu</v>
      </c>
      <c r="GI9" s="149" t="s">
        <v>469</v>
      </c>
      <c r="GJ9" s="188" t="str">
        <f t="shared" si="28"/>
        <v>nu</v>
      </c>
      <c r="GK9" s="149" t="s">
        <v>469</v>
      </c>
      <c r="GL9" s="188" t="str">
        <f t="shared" si="29"/>
        <v>nu</v>
      </c>
      <c r="GM9" s="149" t="s">
        <v>469</v>
      </c>
      <c r="GN9" s="149"/>
      <c r="GO9" s="149"/>
      <c r="GP9" s="188" t="str">
        <f t="shared" si="30"/>
        <v>nu</v>
      </c>
      <c r="GQ9" s="149" t="s">
        <v>469</v>
      </c>
      <c r="GR9" s="188" t="str">
        <f t="shared" si="31"/>
        <v>nu</v>
      </c>
      <c r="GS9" s="149" t="s">
        <v>469</v>
      </c>
      <c r="GT9" s="188" t="str">
        <f t="shared" si="32"/>
        <v>nu</v>
      </c>
      <c r="GU9" s="149" t="s">
        <v>469</v>
      </c>
      <c r="GV9" s="188" t="str">
        <f t="shared" si="33"/>
        <v>nu</v>
      </c>
      <c r="GW9" s="155" t="s">
        <v>469</v>
      </c>
      <c r="GX9" s="149"/>
      <c r="GY9" s="149"/>
      <c r="GZ9" s="188" t="str">
        <f t="shared" si="34"/>
        <v>nu</v>
      </c>
      <c r="HA9" s="149" t="s">
        <v>469</v>
      </c>
      <c r="HB9" s="149"/>
      <c r="HC9" s="149"/>
      <c r="HD9" s="188" t="str">
        <f t="shared" si="35"/>
        <v>nu</v>
      </c>
      <c r="HE9" s="149"/>
      <c r="HF9" s="188" t="str">
        <f t="shared" si="36"/>
        <v>nu</v>
      </c>
      <c r="HG9" s="175" t="s">
        <v>469</v>
      </c>
      <c r="HH9" s="188" t="str">
        <f t="shared" si="37"/>
        <v>nu</v>
      </c>
      <c r="HI9" s="149" t="s">
        <v>730</v>
      </c>
      <c r="HJ9" s="149"/>
      <c r="HK9" s="149"/>
      <c r="HL9" s="188" t="str">
        <f t="shared" si="38"/>
        <v>nu</v>
      </c>
      <c r="HM9" s="149" t="s">
        <v>737</v>
      </c>
      <c r="HN9" s="188" t="str">
        <f t="shared" si="39"/>
        <v>nu</v>
      </c>
      <c r="HO9" s="149" t="s">
        <v>469</v>
      </c>
      <c r="HP9" s="188" t="str">
        <f t="shared" si="40"/>
        <v>nu</v>
      </c>
      <c r="HQ9" s="149" t="s">
        <v>510</v>
      </c>
      <c r="HR9" s="188" t="str">
        <f t="shared" si="41"/>
        <v>nu</v>
      </c>
      <c r="HS9" s="149" t="s">
        <v>469</v>
      </c>
      <c r="HT9" s="188" t="str">
        <f t="shared" si="42"/>
        <v>nu</v>
      </c>
      <c r="HU9" s="149"/>
      <c r="HV9" s="188" t="str">
        <f t="shared" si="43"/>
        <v>nu</v>
      </c>
      <c r="HW9" s="149"/>
      <c r="HX9" s="188" t="str">
        <f t="shared" si="44"/>
        <v>???</v>
      </c>
      <c r="HY9" s="149" t="s">
        <v>580</v>
      </c>
      <c r="HZ9" s="193">
        <f t="shared" si="45"/>
        <v>0</v>
      </c>
      <c r="IA9" s="193">
        <f t="shared" si="46"/>
        <v>40</v>
      </c>
      <c r="IB9" s="194">
        <f t="shared" si="48"/>
        <v>0</v>
      </c>
      <c r="IC9" s="194">
        <f t="shared" si="47"/>
        <v>88.888888888888886</v>
      </c>
    </row>
    <row r="10" spans="1:237" ht="15" customHeight="1" x14ac:dyDescent="0.3">
      <c r="A10" s="59" t="s">
        <v>38</v>
      </c>
      <c r="B10" s="64" t="s">
        <v>194</v>
      </c>
      <c r="C10" s="64" t="s">
        <v>195</v>
      </c>
      <c r="D10" s="60" t="s">
        <v>340</v>
      </c>
      <c r="E10" s="106" t="s">
        <v>341</v>
      </c>
      <c r="F10" s="60">
        <v>3</v>
      </c>
      <c r="G10" s="60" t="s">
        <v>428</v>
      </c>
      <c r="H10" s="60" t="s">
        <v>429</v>
      </c>
      <c r="I10" s="60" t="s">
        <v>430</v>
      </c>
      <c r="J10" s="60" t="s">
        <v>431</v>
      </c>
      <c r="K10" s="95" t="s">
        <v>433</v>
      </c>
      <c r="L10" s="60" t="s">
        <v>442</v>
      </c>
      <c r="M10" s="60" t="s">
        <v>443</v>
      </c>
      <c r="N10" s="60" t="s">
        <v>443</v>
      </c>
      <c r="O10" s="60" t="s">
        <v>434</v>
      </c>
      <c r="P10" s="60" t="s">
        <v>434</v>
      </c>
      <c r="Q10" s="60" t="s">
        <v>435</v>
      </c>
      <c r="R10" s="60" t="s">
        <v>435</v>
      </c>
      <c r="S10" s="60" t="s">
        <v>436</v>
      </c>
      <c r="T10" s="60" t="s">
        <v>436</v>
      </c>
      <c r="U10" s="60" t="s">
        <v>437</v>
      </c>
      <c r="V10" s="60" t="s">
        <v>437</v>
      </c>
      <c r="W10" s="60" t="s">
        <v>438</v>
      </c>
      <c r="X10" s="131" t="s">
        <v>438</v>
      </c>
      <c r="Y10" s="118">
        <v>3</v>
      </c>
      <c r="Z10" s="60">
        <v>0</v>
      </c>
      <c r="AA10" s="60">
        <v>1.5</v>
      </c>
      <c r="AB10" s="60">
        <v>3</v>
      </c>
      <c r="AC10" s="60">
        <v>0.3</v>
      </c>
      <c r="AD10" s="60">
        <v>0.6</v>
      </c>
      <c r="AE10" s="60">
        <v>0.9</v>
      </c>
      <c r="AF10" s="60">
        <v>1.2</v>
      </c>
      <c r="AG10" s="60">
        <v>1.5</v>
      </c>
      <c r="AH10" s="154">
        <v>0</v>
      </c>
      <c r="AI10" s="149"/>
      <c r="AJ10" s="154">
        <v>1.5</v>
      </c>
      <c r="AK10" s="150" t="s">
        <v>490</v>
      </c>
      <c r="AL10" s="156">
        <v>0.3</v>
      </c>
      <c r="AM10" s="152" t="s">
        <v>469</v>
      </c>
      <c r="AN10" s="178">
        <v>0.6</v>
      </c>
      <c r="AO10" s="149" t="s">
        <v>580</v>
      </c>
      <c r="AP10" s="154">
        <v>0</v>
      </c>
      <c r="AQ10" s="152" t="s">
        <v>469</v>
      </c>
      <c r="AR10" s="154">
        <v>0</v>
      </c>
      <c r="AS10" s="149" t="s">
        <v>469</v>
      </c>
      <c r="AT10" s="154">
        <v>0</v>
      </c>
      <c r="AU10" s="149" t="s">
        <v>469</v>
      </c>
      <c r="AV10" s="153">
        <v>0</v>
      </c>
      <c r="AW10" s="175" t="s">
        <v>469</v>
      </c>
      <c r="AX10" s="154">
        <v>1.2</v>
      </c>
      <c r="AY10" s="149" t="s">
        <v>580</v>
      </c>
      <c r="AZ10" s="154">
        <v>0</v>
      </c>
      <c r="BA10" s="152" t="s">
        <v>469</v>
      </c>
      <c r="BB10" s="154">
        <v>1.5</v>
      </c>
      <c r="BC10" s="149" t="s">
        <v>580</v>
      </c>
      <c r="BD10" s="154">
        <v>0.3</v>
      </c>
      <c r="BE10" s="149" t="s">
        <v>580</v>
      </c>
      <c r="BF10" s="154">
        <v>0</v>
      </c>
      <c r="BG10" s="149" t="s">
        <v>469</v>
      </c>
      <c r="BH10" s="154">
        <v>0</v>
      </c>
      <c r="BI10" s="149" t="s">
        <v>469</v>
      </c>
      <c r="BJ10" s="154">
        <v>1.2</v>
      </c>
      <c r="BK10" s="149" t="s">
        <v>510</v>
      </c>
      <c r="BL10" s="154">
        <v>0</v>
      </c>
      <c r="BM10" s="149" t="s">
        <v>469</v>
      </c>
      <c r="BN10" s="154">
        <v>0</v>
      </c>
      <c r="BO10" s="149" t="s">
        <v>469</v>
      </c>
      <c r="BP10" s="154">
        <v>0</v>
      </c>
      <c r="BQ10" s="149" t="s">
        <v>510</v>
      </c>
      <c r="BR10" s="154">
        <v>0</v>
      </c>
      <c r="BS10" s="149" t="s">
        <v>469</v>
      </c>
      <c r="BT10" s="154">
        <v>0</v>
      </c>
      <c r="BU10" s="176" t="s">
        <v>510</v>
      </c>
      <c r="BV10" s="154">
        <v>0.9</v>
      </c>
      <c r="BW10" s="149" t="s">
        <v>580</v>
      </c>
      <c r="BX10" s="154">
        <v>0</v>
      </c>
      <c r="BY10" s="149" t="s">
        <v>469</v>
      </c>
      <c r="BZ10" s="154">
        <v>0</v>
      </c>
      <c r="CA10" s="149" t="s">
        <v>469</v>
      </c>
      <c r="CB10" s="154">
        <v>0</v>
      </c>
      <c r="CC10" s="149" t="s">
        <v>469</v>
      </c>
      <c r="CD10" s="154">
        <v>0</v>
      </c>
      <c r="CE10" s="149" t="s">
        <v>469</v>
      </c>
      <c r="CF10" s="149"/>
      <c r="CG10" s="149"/>
      <c r="CH10" s="154">
        <v>0</v>
      </c>
      <c r="CI10" s="149" t="s">
        <v>469</v>
      </c>
      <c r="CJ10" s="154">
        <v>0</v>
      </c>
      <c r="CK10" s="149" t="s">
        <v>469</v>
      </c>
      <c r="CL10" s="154">
        <v>0</v>
      </c>
      <c r="CM10" s="149" t="s">
        <v>469</v>
      </c>
      <c r="CN10" s="154">
        <v>1.2</v>
      </c>
      <c r="CO10" s="149" t="s">
        <v>580</v>
      </c>
      <c r="CP10" s="154">
        <v>0.3</v>
      </c>
      <c r="CQ10" s="149" t="s">
        <v>580</v>
      </c>
      <c r="CR10" s="149"/>
      <c r="CS10" s="149"/>
      <c r="CT10" s="154">
        <v>0</v>
      </c>
      <c r="CU10" s="149" t="s">
        <v>511</v>
      </c>
      <c r="CV10" s="154">
        <v>0</v>
      </c>
      <c r="CW10" s="149" t="s">
        <v>469</v>
      </c>
      <c r="CX10" s="154">
        <v>0</v>
      </c>
      <c r="CY10" s="149" t="s">
        <v>469</v>
      </c>
      <c r="CZ10" s="154">
        <v>0.3</v>
      </c>
      <c r="DA10" s="155" t="s">
        <v>469</v>
      </c>
      <c r="DB10" s="149"/>
      <c r="DC10" s="149"/>
      <c r="DD10" s="154">
        <v>0</v>
      </c>
      <c r="DE10" s="149" t="s">
        <v>469</v>
      </c>
      <c r="DF10" s="149"/>
      <c r="DG10" s="149"/>
      <c r="DH10" s="153">
        <v>1.5</v>
      </c>
      <c r="DI10" s="149" t="s">
        <v>580</v>
      </c>
      <c r="DJ10" s="154">
        <v>0</v>
      </c>
      <c r="DK10" s="175" t="s">
        <v>469</v>
      </c>
      <c r="DL10" s="154">
        <v>0</v>
      </c>
      <c r="DM10" s="149" t="s">
        <v>730</v>
      </c>
      <c r="DN10" s="149"/>
      <c r="DO10" s="149"/>
      <c r="DP10" s="154">
        <v>0.6</v>
      </c>
      <c r="DQ10" s="149" t="s">
        <v>580</v>
      </c>
      <c r="DR10" s="154">
        <v>0.3</v>
      </c>
      <c r="DS10" s="149" t="s">
        <v>580</v>
      </c>
      <c r="DT10" s="154">
        <v>0</v>
      </c>
      <c r="DU10" s="149" t="s">
        <v>510</v>
      </c>
      <c r="DV10" s="154">
        <v>1.5</v>
      </c>
      <c r="DW10" s="149" t="s">
        <v>580</v>
      </c>
      <c r="DX10" s="154">
        <v>0.9</v>
      </c>
      <c r="DY10" s="149" t="s">
        <v>580</v>
      </c>
      <c r="DZ10" s="153">
        <v>0.9</v>
      </c>
      <c r="EA10" s="149"/>
      <c r="EB10" s="154">
        <v>0.9</v>
      </c>
      <c r="EC10" s="149" t="s">
        <v>580</v>
      </c>
      <c r="ED10" s="190" t="str">
        <f>IF(AH10=$AB10,$N10,IF(AH10=$AC10,$O10,IF(AH10=$AD10,$Q10,IF(AH10=$AE10,$S10,IF(AH10=$AF10,$U10,IF(AH10=$AG10,$W10,IF(AH10=$Z10,$I10,"???")))))))</f>
        <v>nu</v>
      </c>
      <c r="EE10" s="149"/>
      <c r="EF10" s="190" t="str">
        <f>IF(AJ10=$AB10,$N10,IF(AJ10=$AC10,$O10,IF(AJ10=$AD10,$Q10,IF(AJ10=$AE10,$S10,IF(AJ10=$AF10,$U10,IF(AJ10=$AG10,$W10,IF(AJ10=$Z10,$I10,"???")))))))</f>
        <v>90-100%</v>
      </c>
      <c r="EG10" s="150" t="s">
        <v>490</v>
      </c>
      <c r="EH10" s="190" t="str">
        <f>IF(AL10=$AB10,$N10,IF(AL10=$AC10,$O10,IF(AL10=$AD10,$Q10,IF(AL10=$AE10,$S10,IF(AL10=$AF10,$U10,IF(AL10=$AG10,$W10,IF(AL10=$Z10,$I10,"???")))))))</f>
        <v>0-10%</v>
      </c>
      <c r="EI10" s="152" t="s">
        <v>469</v>
      </c>
      <c r="EJ10" s="190" t="str">
        <f>IF(AN10=$AB10,$N10,IF(AN10=$AC10,$O10,IF(AN10=$AD10,$Q10,IF(AN10=$AE10,$S10,IF(AN10=$AF10,$U10,IF(AN10=$AG10,$W10,IF(AN10=$Z10,$I10,"???")))))))</f>
        <v>10-30%</v>
      </c>
      <c r="EK10" s="149" t="s">
        <v>580</v>
      </c>
      <c r="EL10" s="190" t="str">
        <f>IF(AP10=$AB10,$N10,IF(AP10=$AC10,$O10,IF(AP10=$AD10,$Q10,IF(AP10=$AE10,$S10,IF(AP10=$AF10,$U10,IF(AP10=$AG10,$W10,IF(AP10=$Z10,$I10,"???")))))))</f>
        <v>nu</v>
      </c>
      <c r="EM10" s="152" t="s">
        <v>469</v>
      </c>
      <c r="EN10" s="190" t="str">
        <f>IF(AR10=$AB10,$N10,IF(AR10=$AC10,$O10,IF(AR10=$AD10,$Q10,IF(AR10=$AE10,$S10,IF(AR10=$AF10,$U10,IF(AR10=$AG10,$W10,IF(AR10=$Z10,$I10,"???")))))))</f>
        <v>nu</v>
      </c>
      <c r="EO10" s="149" t="s">
        <v>469</v>
      </c>
      <c r="EP10" s="190" t="str">
        <f>IF(AT10=$AB10,$N10,IF(AT10=$AC10,$O10,IF(AT10=$AD10,$Q10,IF(AT10=$AE10,$S10,IF(AT10=$AF10,$U10,IF(AT10=$AG10,$W10,IF(AT10=$Z10,$I10,"???")))))))</f>
        <v>nu</v>
      </c>
      <c r="EQ10" s="149" t="s">
        <v>469</v>
      </c>
      <c r="ER10" s="190" t="str">
        <f>IF(AV10=$AB10,$N10,IF(AV10=$AC10,$O10,IF(AV10=$AD10,$Q10,IF(AV10=$AE10,$S10,IF(AV10=$AF10,$U10,IF(AV10=$AG10,$W10,IF(AV10=$Z10,$I10,"???")))))))</f>
        <v>nu</v>
      </c>
      <c r="ES10" s="175" t="s">
        <v>469</v>
      </c>
      <c r="ET10" s="190" t="str">
        <f>IF(AX10=$AB10,$N10,IF(AX10=$AC10,$O10,IF(AX10=$AD10,$Q10,IF(AX10=$AE10,$S10,IF(AX10=$AF10,$U10,IF(AX10=$AG10,$W10,IF(AX10=$Z10,$I10,"???")))))))</f>
        <v>60-90%</v>
      </c>
      <c r="EU10" s="149" t="s">
        <v>580</v>
      </c>
      <c r="EV10" s="190" t="str">
        <f>IF(AZ10=$AB10,$N10,IF(AZ10=$AC10,$O10,IF(AZ10=$AD10,$Q10,IF(AZ10=$AE10,$S10,IF(AZ10=$AF10,$U10,IF(AZ10=$AG10,$W10,IF(AZ10=$Z10,$I10,"???")))))))</f>
        <v>nu</v>
      </c>
      <c r="EW10" s="152" t="s">
        <v>469</v>
      </c>
      <c r="EX10" s="190" t="str">
        <f>IF(BB10=$AB10,$N10,IF(BB10=$AC10,$O10,IF(BB10=$AD10,$Q10,IF(BB10=$AE10,$S10,IF(BB10=$AF10,$U10,IF(BB10=$AG10,$W10,IF(BB10=$Z10,$I10,"???")))))))</f>
        <v>90-100%</v>
      </c>
      <c r="EY10" s="149" t="s">
        <v>580</v>
      </c>
      <c r="EZ10" s="190" t="str">
        <f>IF(BD10=$AB10,$N10,IF(BD10=$AC10,$O10,IF(BD10=$AD10,$Q10,IF(BD10=$AE10,$S10,IF(BD10=$AF10,$U10,IF(BD10=$AG10,$W10,IF(BD10=$Z10,$I10,"???")))))))</f>
        <v>0-10%</v>
      </c>
      <c r="FA10" s="149" t="s">
        <v>580</v>
      </c>
      <c r="FB10" s="190" t="str">
        <f>IF(BF10=$AB10,$N10,IF(BF10=$AC10,$O10,IF(BF10=$AD10,$Q10,IF(BF10=$AE10,$S10,IF(BF10=$AF10,$U10,IF(BF10=$AG10,$W10,IF(BF10=$Z10,$I10,"???")))))))</f>
        <v>nu</v>
      </c>
      <c r="FC10" s="149" t="s">
        <v>469</v>
      </c>
      <c r="FD10" s="190" t="str">
        <f>IF(BH10=$AB10,$N10,IF(BH10=$AC10,$O10,IF(BH10=$AD10,$Q10,IF(BH10=$AE10,$S10,IF(BH10=$AF10,$U10,IF(BH10=$AG10,$W10,IF(BH10=$Z10,$I10,"???")))))))</f>
        <v>nu</v>
      </c>
      <c r="FE10" s="149" t="s">
        <v>469</v>
      </c>
      <c r="FF10" s="190" t="str">
        <f>IF(BJ10=$AB10,$N10,IF(BJ10=$AC10,$O10,IF(BJ10=$AD10,$Q10,IF(BJ10=$AE10,$S10,IF(BJ10=$AF10,$U10,IF(BJ10=$AG10,$W10,IF(BJ10=$Z10,$I10,"???")))))))</f>
        <v>60-90%</v>
      </c>
      <c r="FG10" s="149" t="s">
        <v>510</v>
      </c>
      <c r="FH10" s="190" t="str">
        <f>IF(BL10=$AB10,$N10,IF(BL10=$AC10,$O10,IF(BL10=$AD10,$Q10,IF(BL10=$AE10,$S10,IF(BL10=$AF10,$U10,IF(BL10=$AG10,$W10,IF(BL10=$Z10,$I10,"???")))))))</f>
        <v>nu</v>
      </c>
      <c r="FI10" s="149" t="s">
        <v>469</v>
      </c>
      <c r="FJ10" s="190" t="str">
        <f>IF(BN10=$AB10,$N10,IF(BN10=$AC10,$O10,IF(BN10=$AD10,$Q10,IF(BN10=$AE10,$S10,IF(BN10=$AF10,$U10,IF(BN10=$AG10,$W10,IF(BN10=$Z10,$I10,"???")))))))</f>
        <v>nu</v>
      </c>
      <c r="FK10" s="149" t="s">
        <v>469</v>
      </c>
      <c r="FL10" s="190" t="str">
        <f>IF(BP10=$AB10,$N10,IF(BP10=$AC10,$O10,IF(BP10=$AD10,$Q10,IF(BP10=$AE10,$S10,IF(BP10=$AF10,$U10,IF(BP10=$AG10,$W10,IF(BP10=$Z10,$I10,"???")))))))</f>
        <v>nu</v>
      </c>
      <c r="FM10" s="149" t="s">
        <v>510</v>
      </c>
      <c r="FN10" s="190" t="str">
        <f>IF(BR10=$AB10,$N10,IF(BR10=$AC10,$O10,IF(BR10=$AD10,$Q10,IF(BR10=$AE10,$S10,IF(BR10=$AF10,$U10,IF(BR10=$AG10,$W10,IF(BR10=$Z10,$I10,"???")))))))</f>
        <v>nu</v>
      </c>
      <c r="FO10" s="149" t="s">
        <v>469</v>
      </c>
      <c r="FP10" s="190" t="str">
        <f>IF(BT10=$AB10,$N10,IF(BT10=$AC10,$O10,IF(BT10=$AD10,$Q10,IF(BT10=$AE10,$S10,IF(BT10=$AF10,$U10,IF(BT10=$AG10,$W10,IF(BT10=$Z10,$I10,"???")))))))</f>
        <v>nu</v>
      </c>
      <c r="FQ10" s="176" t="s">
        <v>510</v>
      </c>
      <c r="FR10" s="190" t="str">
        <f>IF(BV10=$AB10,$N10,IF(BV10=$AC10,$O10,IF(BV10=$AD10,$Q10,IF(BV10=$AE10,$S10,IF(BV10=$AF10,$U10,IF(BV10=$AG10,$W10,IF(BV10=$Z10,$I10,"???")))))))</f>
        <v>30-60%</v>
      </c>
      <c r="FS10" s="149" t="s">
        <v>580</v>
      </c>
      <c r="FT10" s="190" t="str">
        <f>IF(BX10=$AB10,$N10,IF(BX10=$AC10,$O10,IF(BX10=$AD10,$Q10,IF(BX10=$AE10,$S10,IF(BX10=$AF10,$U10,IF(BX10=$AG10,$W10,IF(BX10=$Z10,$I10,"???")))))))</f>
        <v>nu</v>
      </c>
      <c r="FU10" s="149" t="s">
        <v>469</v>
      </c>
      <c r="FV10" s="190" t="str">
        <f>IF(BZ10=$AB10,$N10,IF(BZ10=$AC10,$O10,IF(BZ10=$AD10,$Q10,IF(BZ10=$AE10,$S10,IF(BZ10=$AF10,$U10,IF(BZ10=$AG10,$W10,IF(BZ10=$Z10,$I10,"???")))))))</f>
        <v>nu</v>
      </c>
      <c r="FW10" s="149" t="s">
        <v>469</v>
      </c>
      <c r="FX10" s="190" t="str">
        <f>IF(CB10=$AB10,$N10,IF(CB10=$AC10,$O10,IF(CB10=$AD10,$Q10,IF(CB10=$AE10,$S10,IF(CB10=$AF10,$U10,IF(CB10=$AG10,$W10,IF(CB10=$Z10,$I10,"???")))))))</f>
        <v>nu</v>
      </c>
      <c r="FY10" s="149" t="s">
        <v>469</v>
      </c>
      <c r="FZ10" s="190" t="str">
        <f>IF(CD10=$AB10,$N10,IF(CD10=$AC10,$O10,IF(CD10=$AD10,$Q10,IF(CD10=$AE10,$S10,IF(CD10=$AF10,$U10,IF(CD10=$AG10,$W10,IF(CD10=$Z10,$I10,"???")))))))</f>
        <v>nu</v>
      </c>
      <c r="GA10" s="149" t="s">
        <v>469</v>
      </c>
      <c r="GB10" s="149"/>
      <c r="GC10" s="149"/>
      <c r="GD10" s="190" t="str">
        <f>IF(CH10=$AB10,$N10,IF(CH10=$AC10,$O10,IF(CH10=$AD10,$Q10,IF(CH10=$AE10,$S10,IF(CH10=$AF10,$U10,IF(CH10=$AG10,$W10,IF(CH10=$Z10,$I10,"???")))))))</f>
        <v>nu</v>
      </c>
      <c r="GE10" s="149" t="s">
        <v>469</v>
      </c>
      <c r="GF10" s="190" t="str">
        <f>IF(CJ10=$AB10,$N10,IF(CJ10=$AC10,$O10,IF(CJ10=$AD10,$Q10,IF(CJ10=$AE10,$S10,IF(CJ10=$AF10,$U10,IF(CJ10=$AG10,$W10,IF(CJ10=$Z10,$I10,"???")))))))</f>
        <v>nu</v>
      </c>
      <c r="GG10" s="149" t="s">
        <v>469</v>
      </c>
      <c r="GH10" s="190" t="str">
        <f>IF(CL10=$AB10,$N10,IF(CL10=$AC10,$O10,IF(CL10=$AD10,$Q10,IF(CL10=$AE10,$S10,IF(CL10=$AF10,$U10,IF(CL10=$AG10,$W10,IF(CL10=$Z10,$I10,"???")))))))</f>
        <v>nu</v>
      </c>
      <c r="GI10" s="149" t="s">
        <v>469</v>
      </c>
      <c r="GJ10" s="190" t="str">
        <f>IF(CN10=$AB10,$N10,IF(CN10=$AC10,$O10,IF(CN10=$AD10,$Q10,IF(CN10=$AE10,$S10,IF(CN10=$AF10,$U10,IF(CN10=$AG10,$W10,IF(CN10=$Z10,$I10,"???")))))))</f>
        <v>60-90%</v>
      </c>
      <c r="GK10" s="149" t="s">
        <v>580</v>
      </c>
      <c r="GL10" s="190" t="str">
        <f>IF(CP10=$AB10,$N10,IF(CP10=$AC10,$O10,IF(CP10=$AD10,$Q10,IF(CP10=$AE10,$S10,IF(CP10=$AF10,$U10,IF(CP10=$AG10,$W10,IF(CP10=$Z10,$I10,"???")))))))</f>
        <v>0-10%</v>
      </c>
      <c r="GM10" s="149" t="s">
        <v>580</v>
      </c>
      <c r="GN10" s="149"/>
      <c r="GO10" s="149"/>
      <c r="GP10" s="190" t="str">
        <f>IF(CT10=$AB10,$N10,IF(CT10=$AC10,$O10,IF(CT10=$AD10,$Q10,IF(CT10=$AE10,$S10,IF(CT10=$AF10,$U10,IF(CT10=$AG10,$W10,IF(CT10=$Z10,$I10,"???")))))))</f>
        <v>nu</v>
      </c>
      <c r="GQ10" s="149" t="s">
        <v>511</v>
      </c>
      <c r="GR10" s="190" t="str">
        <f>IF(CV10=$AB10,$N10,IF(CV10=$AC10,$O10,IF(CV10=$AD10,$Q10,IF(CV10=$AE10,$S10,IF(CV10=$AF10,$U10,IF(CV10=$AG10,$W10,IF(CV10=$Z10,$I10,"???")))))))</f>
        <v>nu</v>
      </c>
      <c r="GS10" s="149" t="s">
        <v>469</v>
      </c>
      <c r="GT10" s="190" t="str">
        <f>IF(CX10=$AB10,$N10,IF(CX10=$AC10,$O10,IF(CX10=$AD10,$Q10,IF(CX10=$AE10,$S10,IF(CX10=$AF10,$U10,IF(CX10=$AG10,$W10,IF(CX10=$Z10,$I10,"???")))))))</f>
        <v>nu</v>
      </c>
      <c r="GU10" s="149" t="s">
        <v>469</v>
      </c>
      <c r="GV10" s="190" t="str">
        <f>IF(CZ10=$AB10,$N10,IF(CZ10=$AC10,$O10,IF(CZ10=$AD10,$Q10,IF(CZ10=$AE10,$S10,IF(CZ10=$AF10,$U10,IF(CZ10=$AG10,$W10,IF(CZ10=$Z10,$I10,"???")))))))</f>
        <v>0-10%</v>
      </c>
      <c r="GW10" s="155" t="s">
        <v>469</v>
      </c>
      <c r="GX10" s="149"/>
      <c r="GY10" s="149"/>
      <c r="GZ10" s="190" t="str">
        <f>IF(DD10=$AB10,$N10,IF(DD10=$AC10,$O10,IF(DD10=$AD10,$Q10,IF(DD10=$AE10,$S10,IF(DD10=$AF10,$U10,IF(DD10=$AG10,$W10,IF(DD10=$Z10,$I10,"???")))))))</f>
        <v>nu</v>
      </c>
      <c r="HA10" s="149" t="s">
        <v>469</v>
      </c>
      <c r="HB10" s="149"/>
      <c r="HC10" s="149"/>
      <c r="HD10" s="190" t="str">
        <f>IF(DH10=$AB10,$N10,IF(DH10=$AC10,$O10,IF(DH10=$AD10,$Q10,IF(DH10=$AE10,$S10,IF(DH10=$AF10,$U10,IF(DH10=$AG10,$W10,IF(DH10=$Z10,$I10,"???")))))))</f>
        <v>90-100%</v>
      </c>
      <c r="HE10" s="149" t="s">
        <v>580</v>
      </c>
      <c r="HF10" s="190" t="str">
        <f>IF(DJ10=$AB10,$N10,IF(DJ10=$AC10,$O10,IF(DJ10=$AD10,$Q10,IF(DJ10=$AE10,$S10,IF(DJ10=$AF10,$U10,IF(DJ10=$AG10,$W10,IF(DJ10=$Z10,$I10,"???")))))))</f>
        <v>nu</v>
      </c>
      <c r="HG10" s="175" t="s">
        <v>469</v>
      </c>
      <c r="HH10" s="190" t="str">
        <f>IF(DL10=$AB10,$N10,IF(DL10=$AC10,$O10,IF(DL10=$AD10,$Q10,IF(DL10=$AE10,$S10,IF(DL10=$AF10,$U10,IF(DL10=$AG10,$W10,IF(DL10=$Z10,$I10,"???")))))))</f>
        <v>nu</v>
      </c>
      <c r="HI10" s="149" t="s">
        <v>730</v>
      </c>
      <c r="HJ10" s="149"/>
      <c r="HK10" s="149"/>
      <c r="HL10" s="190" t="str">
        <f>IF(DP10=$AB10,$N10,IF(DP10=$AC10,$O10,IF(DP10=$AD10,$Q10,IF(DP10=$AE10,$S10,IF(DP10=$AF10,$U10,IF(DP10=$AG10,$W10,IF(DP10=$Z10,$I10,"???")))))))</f>
        <v>10-30%</v>
      </c>
      <c r="HM10" s="149" t="s">
        <v>580</v>
      </c>
      <c r="HN10" s="190" t="str">
        <f>IF(DR10=$AB10,$N10,IF(DR10=$AC10,$O10,IF(DR10=$AD10,$Q10,IF(DR10=$AE10,$S10,IF(DR10=$AF10,$U10,IF(DR10=$AG10,$W10,IF(DR10=$Z10,$I10,"???")))))))</f>
        <v>0-10%</v>
      </c>
      <c r="HO10" s="149" t="s">
        <v>580</v>
      </c>
      <c r="HP10" s="190" t="str">
        <f>IF(DT10=$AB10,$N10,IF(DT10=$AC10,$O10,IF(DT10=$AD10,$Q10,IF(DT10=$AE10,$S10,IF(DT10=$AF10,$U10,IF(DT10=$AG10,$W10,IF(DT10=$Z10,$I10,"???")))))))</f>
        <v>nu</v>
      </c>
      <c r="HQ10" s="149" t="s">
        <v>510</v>
      </c>
      <c r="HR10" s="190" t="str">
        <f>IF(DV10=$AB10,$N10,IF(DV10=$AC10,$O10,IF(DV10=$AD10,$Q10,IF(DV10=$AE10,$S10,IF(DV10=$AF10,$U10,IF(DV10=$AG10,$W10,IF(DV10=$Z10,$I10,"???")))))))</f>
        <v>90-100%</v>
      </c>
      <c r="HS10" s="149" t="s">
        <v>580</v>
      </c>
      <c r="HT10" s="190" t="str">
        <f>IF(DX10=$AB10,$N10,IF(DX10=$AC10,$O10,IF(DX10=$AD10,$Q10,IF(DX10=$AE10,$S10,IF(DX10=$AF10,$U10,IF(DX10=$AG10,$W10,IF(DX10=$Z10,$I10,"???")))))))</f>
        <v>30-60%</v>
      </c>
      <c r="HU10" s="149" t="s">
        <v>580</v>
      </c>
      <c r="HV10" s="190" t="str">
        <f>IF(DZ10=$AB10,$N10,IF(DZ10=$AC10,$O10,IF(DZ10=$AD10,$Q10,IF(DZ10=$AE10,$S10,IF(DZ10=$AF10,$U10,IF(DZ10=$AG10,$W10,IF(DZ10=$Z10,$I10,"???")))))))</f>
        <v>30-60%</v>
      </c>
      <c r="HW10" s="149"/>
      <c r="HX10" s="190" t="str">
        <f>IF(EB10=$AB10,$N10,IF(EB10=$AC10,$O10,IF(EB10=$AD10,$Q10,IF(EB10=$AE10,$S10,IF(EB10=$AF10,$U10,IF(EB10=$AG10,$W10,IF(EB10=$Z10,$I10,"???")))))))</f>
        <v>30-60%</v>
      </c>
      <c r="HY10" s="149" t="s">
        <v>580</v>
      </c>
      <c r="HZ10" s="193">
        <f>COUNTIF(ED10:HY10,"web")</f>
        <v>0</v>
      </c>
      <c r="IA10" s="193">
        <f t="shared" si="46"/>
        <v>27</v>
      </c>
      <c r="IB10" s="194">
        <f t="shared" si="48"/>
        <v>0</v>
      </c>
      <c r="IC10" s="194">
        <f t="shared" si="47"/>
        <v>60</v>
      </c>
    </row>
    <row r="11" spans="1:237" ht="15" customHeight="1" x14ac:dyDescent="0.3">
      <c r="A11" s="59" t="s">
        <v>39</v>
      </c>
      <c r="B11" s="64" t="s">
        <v>196</v>
      </c>
      <c r="C11" s="64" t="s">
        <v>197</v>
      </c>
      <c r="D11" s="60" t="s">
        <v>342</v>
      </c>
      <c r="E11" s="106" t="s">
        <v>343</v>
      </c>
      <c r="F11" s="60">
        <v>1</v>
      </c>
      <c r="G11" s="60" t="s">
        <v>428</v>
      </c>
      <c r="H11" s="60" t="s">
        <v>429</v>
      </c>
      <c r="I11" s="60" t="s">
        <v>430</v>
      </c>
      <c r="J11" s="60" t="s">
        <v>431</v>
      </c>
      <c r="K11" s="189" t="s">
        <v>455</v>
      </c>
      <c r="L11" s="60"/>
      <c r="M11" s="60"/>
      <c r="N11" s="60"/>
      <c r="O11" s="60"/>
      <c r="P11" s="60"/>
      <c r="Q11" s="60"/>
      <c r="R11" s="60"/>
      <c r="S11" s="60"/>
      <c r="T11" s="60"/>
      <c r="U11" s="60"/>
      <c r="V11" s="60"/>
      <c r="W11" s="60"/>
      <c r="X11" s="131"/>
      <c r="Y11" s="118">
        <v>1</v>
      </c>
      <c r="Z11" s="60">
        <v>0</v>
      </c>
      <c r="AA11" s="189">
        <f t="shared" ref="AA11:AA14" si="49">Y11/2</f>
        <v>0.5</v>
      </c>
      <c r="AB11" s="60"/>
      <c r="AC11" s="60"/>
      <c r="AD11" s="60"/>
      <c r="AE11" s="61"/>
      <c r="AF11" s="61"/>
      <c r="AG11" s="61"/>
      <c r="AH11" s="154">
        <v>0</v>
      </c>
      <c r="AI11" s="149"/>
      <c r="AJ11" s="154">
        <v>0</v>
      </c>
      <c r="AK11" s="2" t="s">
        <v>469</v>
      </c>
      <c r="AL11" s="156">
        <v>0</v>
      </c>
      <c r="AM11" s="152" t="s">
        <v>469</v>
      </c>
      <c r="AN11" s="178">
        <v>0</v>
      </c>
      <c r="AO11" s="149" t="s">
        <v>469</v>
      </c>
      <c r="AP11" s="154">
        <v>0</v>
      </c>
      <c r="AQ11" s="152" t="s">
        <v>469</v>
      </c>
      <c r="AR11" s="154">
        <v>0</v>
      </c>
      <c r="AS11" s="149" t="s">
        <v>469</v>
      </c>
      <c r="AT11" s="154">
        <v>0</v>
      </c>
      <c r="AU11" s="149" t="s">
        <v>469</v>
      </c>
      <c r="AV11" s="153">
        <v>0</v>
      </c>
      <c r="AW11" s="175" t="s">
        <v>469</v>
      </c>
      <c r="AX11" s="154">
        <v>0</v>
      </c>
      <c r="AY11" s="149" t="s">
        <v>469</v>
      </c>
      <c r="AZ11" s="154">
        <v>0</v>
      </c>
      <c r="BA11" s="152" t="s">
        <v>469</v>
      </c>
      <c r="BB11" s="154">
        <v>0</v>
      </c>
      <c r="BC11" s="149" t="s">
        <v>469</v>
      </c>
      <c r="BD11" s="154">
        <v>0</v>
      </c>
      <c r="BE11" s="149" t="s">
        <v>469</v>
      </c>
      <c r="BF11" s="154">
        <v>0</v>
      </c>
      <c r="BG11" s="149" t="s">
        <v>469</v>
      </c>
      <c r="BH11" s="154">
        <v>0</v>
      </c>
      <c r="BI11" s="149" t="s">
        <v>469</v>
      </c>
      <c r="BJ11" s="154">
        <v>0</v>
      </c>
      <c r="BK11" s="149" t="s">
        <v>510</v>
      </c>
      <c r="BL11" s="154">
        <v>0</v>
      </c>
      <c r="BM11" s="149" t="s">
        <v>469</v>
      </c>
      <c r="BN11" s="154">
        <v>0</v>
      </c>
      <c r="BO11" s="149" t="s">
        <v>469</v>
      </c>
      <c r="BP11" s="154">
        <v>0</v>
      </c>
      <c r="BQ11" s="149" t="s">
        <v>510</v>
      </c>
      <c r="BR11" s="154">
        <v>0</v>
      </c>
      <c r="BS11" s="149" t="s">
        <v>469</v>
      </c>
      <c r="BT11" s="154">
        <v>0</v>
      </c>
      <c r="BU11" s="176" t="s">
        <v>510</v>
      </c>
      <c r="BV11" s="154">
        <v>0</v>
      </c>
      <c r="BW11" s="149" t="s">
        <v>469</v>
      </c>
      <c r="BX11" s="154">
        <v>0</v>
      </c>
      <c r="BY11" s="149" t="s">
        <v>469</v>
      </c>
      <c r="BZ11" s="154">
        <v>0</v>
      </c>
      <c r="CA11" s="149" t="s">
        <v>469</v>
      </c>
      <c r="CB11" s="154">
        <v>0</v>
      </c>
      <c r="CC11" s="149" t="s">
        <v>469</v>
      </c>
      <c r="CD11" s="154">
        <v>0</v>
      </c>
      <c r="CE11" s="149" t="s">
        <v>469</v>
      </c>
      <c r="CF11" s="149"/>
      <c r="CG11" s="149"/>
      <c r="CH11" s="154">
        <v>0</v>
      </c>
      <c r="CI11" s="149" t="s">
        <v>469</v>
      </c>
      <c r="CJ11" s="154">
        <v>0</v>
      </c>
      <c r="CK11" s="149" t="s">
        <v>469</v>
      </c>
      <c r="CL11" s="154">
        <v>0</v>
      </c>
      <c r="CM11" s="149" t="s">
        <v>469</v>
      </c>
      <c r="CN11" s="154">
        <v>0</v>
      </c>
      <c r="CO11" s="149" t="s">
        <v>469</v>
      </c>
      <c r="CP11" s="154">
        <v>0</v>
      </c>
      <c r="CQ11" s="149" t="s">
        <v>469</v>
      </c>
      <c r="CR11" s="149"/>
      <c r="CS11" s="149"/>
      <c r="CT11" s="154">
        <v>0</v>
      </c>
      <c r="CU11" s="149" t="s">
        <v>469</v>
      </c>
      <c r="CV11" s="154">
        <v>0</v>
      </c>
      <c r="CW11" s="149" t="s">
        <v>469</v>
      </c>
      <c r="CX11" s="154">
        <v>0</v>
      </c>
      <c r="CY11" s="149" t="s">
        <v>469</v>
      </c>
      <c r="CZ11" s="154">
        <v>0</v>
      </c>
      <c r="DA11" s="155" t="s">
        <v>469</v>
      </c>
      <c r="DB11" s="149"/>
      <c r="DC11" s="149"/>
      <c r="DD11" s="154">
        <v>0</v>
      </c>
      <c r="DE11" s="149" t="s">
        <v>469</v>
      </c>
      <c r="DF11" s="149"/>
      <c r="DG11" s="149"/>
      <c r="DH11" s="153">
        <v>0</v>
      </c>
      <c r="DI11" s="175" t="s">
        <v>469</v>
      </c>
      <c r="DJ11" s="154">
        <v>0</v>
      </c>
      <c r="DK11" s="175" t="s">
        <v>469</v>
      </c>
      <c r="DL11" s="154">
        <v>0</v>
      </c>
      <c r="DM11" s="149" t="s">
        <v>730</v>
      </c>
      <c r="DN11" s="149"/>
      <c r="DO11" s="149"/>
      <c r="DP11" s="154">
        <v>0</v>
      </c>
      <c r="DQ11" s="149" t="s">
        <v>737</v>
      </c>
      <c r="DR11" s="154">
        <v>0</v>
      </c>
      <c r="DS11" s="149" t="s">
        <v>469</v>
      </c>
      <c r="DT11" s="154">
        <v>0</v>
      </c>
      <c r="DU11" s="149" t="s">
        <v>510</v>
      </c>
      <c r="DV11" s="154">
        <v>0</v>
      </c>
      <c r="DW11" s="149" t="s">
        <v>469</v>
      </c>
      <c r="DX11" s="154">
        <v>0</v>
      </c>
      <c r="DY11" s="149"/>
      <c r="DZ11" s="153">
        <v>0</v>
      </c>
      <c r="EA11" s="149"/>
      <c r="EB11" s="154">
        <v>0</v>
      </c>
      <c r="EC11" s="149" t="s">
        <v>469</v>
      </c>
      <c r="ED11" s="188" t="str">
        <f>IF(AH11=$Y11,$G11,IF(AH11=$Z11,$I11,IF(AH11=$AA11,$K11,"???")))</f>
        <v>nu</v>
      </c>
      <c r="EE11" s="149"/>
      <c r="EF11" s="188" t="str">
        <f>IF(AJ11=$Y11,$G11,IF(AJ11=$Z11,$I11,IF(AJ11=$AA11,$K11,"???")))</f>
        <v>nu</v>
      </c>
      <c r="EG11" s="2" t="s">
        <v>469</v>
      </c>
      <c r="EH11" s="188" t="str">
        <f>IF(AL11=$Y11,$G11,IF(AL11=$Z11,$I11,IF(AL11=$AA11,$K11,"???")))</f>
        <v>nu</v>
      </c>
      <c r="EI11" s="152" t="s">
        <v>469</v>
      </c>
      <c r="EJ11" s="188" t="str">
        <f>IF(AN11=$Y11,$G11,IF(AN11=$Z11,$I11,IF(AN11=$AA11,$K11,"???")))</f>
        <v>nu</v>
      </c>
      <c r="EK11" s="149" t="s">
        <v>469</v>
      </c>
      <c r="EL11" s="188" t="str">
        <f>IF(AP11=$Y11,$G11,IF(AP11=$Z11,$I11,IF(AP11=$AA11,$K11,"???")))</f>
        <v>nu</v>
      </c>
      <c r="EM11" s="152" t="s">
        <v>469</v>
      </c>
      <c r="EN11" s="188" t="str">
        <f>IF(AR11=$Y11,$G11,IF(AR11=$Z11,$I11,IF(AR11=$AA11,$K11,"???")))</f>
        <v>nu</v>
      </c>
      <c r="EO11" s="149" t="s">
        <v>469</v>
      </c>
      <c r="EP11" s="188" t="str">
        <f>IF(AT11=$Y11,$G11,IF(AT11=$Z11,$I11,IF(AT11=$AA11,$K11,"???")))</f>
        <v>nu</v>
      </c>
      <c r="EQ11" s="149" t="s">
        <v>469</v>
      </c>
      <c r="ER11" s="188" t="str">
        <f>IF(AV11=$Y11,$G11,IF(AV11=$Z11,$I11,IF(AV11=$AA11,$K11,"???")))</f>
        <v>nu</v>
      </c>
      <c r="ES11" s="175" t="s">
        <v>469</v>
      </c>
      <c r="ET11" s="188" t="str">
        <f>IF(AX11=$Y11,$G11,IF(AX11=$Z11,$I11,IF(AX11=$AA11,$K11,"???")))</f>
        <v>nu</v>
      </c>
      <c r="EU11" s="149" t="s">
        <v>469</v>
      </c>
      <c r="EV11" s="188" t="str">
        <f>IF(AZ11=$Y11,$G11,IF(AZ11=$Z11,$I11,IF(AZ11=$AA11,$K11,"???")))</f>
        <v>nu</v>
      </c>
      <c r="EW11" s="152" t="s">
        <v>469</v>
      </c>
      <c r="EX11" s="188" t="str">
        <f>IF(BB11=$Y11,$G11,IF(BB11=$Z11,$I11,IF(BB11=$AA11,$K11,"???")))</f>
        <v>nu</v>
      </c>
      <c r="EY11" s="149" t="s">
        <v>469</v>
      </c>
      <c r="EZ11" s="188" t="str">
        <f>IF(BD11=$Y11,$G11,IF(BD11=$Z11,$I11,IF(BD11=$AA11,$K11,"???")))</f>
        <v>nu</v>
      </c>
      <c r="FA11" s="149" t="s">
        <v>469</v>
      </c>
      <c r="FB11" s="188" t="str">
        <f>IF(BF11=$Y11,$G11,IF(BF11=$Z11,$I11,IF(BF11=$AA11,$K11,"???")))</f>
        <v>nu</v>
      </c>
      <c r="FC11" s="149" t="s">
        <v>469</v>
      </c>
      <c r="FD11" s="188" t="str">
        <f>IF(BH11=$Y11,$G11,IF(BH11=$Z11,$I11,IF(BH11=$AA11,$K11,"???")))</f>
        <v>nu</v>
      </c>
      <c r="FE11" s="149" t="s">
        <v>469</v>
      </c>
      <c r="FF11" s="188" t="str">
        <f>IF(BJ11=$Y11,$G11,IF(BJ11=$Z11,$I11,IF(BJ11=$AA11,$K11,"???")))</f>
        <v>nu</v>
      </c>
      <c r="FG11" s="149" t="s">
        <v>510</v>
      </c>
      <c r="FH11" s="188" t="str">
        <f>IF(BL11=$Y11,$G11,IF(BL11=$Z11,$I11,IF(BL11=$AA11,$K11,"???")))</f>
        <v>nu</v>
      </c>
      <c r="FI11" s="149" t="s">
        <v>469</v>
      </c>
      <c r="FJ11" s="188" t="str">
        <f>IF(BN11=$Y11,$G11,IF(BN11=$Z11,$I11,IF(BN11=$AA11,$K11,"???")))</f>
        <v>nu</v>
      </c>
      <c r="FK11" s="149" t="s">
        <v>469</v>
      </c>
      <c r="FL11" s="188" t="str">
        <f>IF(BP11=$Y11,$G11,IF(BP11=$Z11,$I11,IF(BP11=$AA11,$K11,"???")))</f>
        <v>nu</v>
      </c>
      <c r="FM11" s="149" t="s">
        <v>510</v>
      </c>
      <c r="FN11" s="188" t="str">
        <f>IF(BR11=$Y11,$G11,IF(BR11=$Z11,$I11,IF(BR11=$AA11,$K11,"???")))</f>
        <v>nu</v>
      </c>
      <c r="FO11" s="149" t="s">
        <v>469</v>
      </c>
      <c r="FP11" s="188" t="str">
        <f>IF(BT11=$Y11,$G11,IF(BT11=$Z11,$I11,IF(BT11=$AA11,$K11,"???")))</f>
        <v>nu</v>
      </c>
      <c r="FQ11" s="176" t="s">
        <v>510</v>
      </c>
      <c r="FR11" s="188" t="str">
        <f>IF(BV11=$Y11,$G11,IF(BV11=$Z11,$I11,IF(BV11=$AA11,$K11,"???")))</f>
        <v>nu</v>
      </c>
      <c r="FS11" s="149" t="s">
        <v>469</v>
      </c>
      <c r="FT11" s="188" t="str">
        <f>IF(BX11=$Y11,$G11,IF(BX11=$Z11,$I11,IF(BX11=$AA11,$K11,"???")))</f>
        <v>nu</v>
      </c>
      <c r="FU11" s="149" t="s">
        <v>469</v>
      </c>
      <c r="FV11" s="188" t="str">
        <f>IF(BZ11=$Y11,$G11,IF(BZ11=$Z11,$I11,IF(BZ11=$AA11,$K11,"???")))</f>
        <v>nu</v>
      </c>
      <c r="FW11" s="149" t="s">
        <v>469</v>
      </c>
      <c r="FX11" s="188" t="str">
        <f>IF(CB11=$Y11,$G11,IF(CB11=$Z11,$I11,IF(CB11=$AA11,$K11,"???")))</f>
        <v>nu</v>
      </c>
      <c r="FY11" s="149" t="s">
        <v>469</v>
      </c>
      <c r="FZ11" s="188" t="str">
        <f>IF(CD11=$Y11,$G11,IF(CD11=$Z11,$I11,IF(CD11=$AA11,$K11,"???")))</f>
        <v>nu</v>
      </c>
      <c r="GA11" s="149" t="s">
        <v>469</v>
      </c>
      <c r="GB11" s="149"/>
      <c r="GC11" s="149"/>
      <c r="GD11" s="188" t="str">
        <f>IF(CH11=$Y11,$G11,IF(CH11=$Z11,$I11,IF(CH11=$AA11,$K11,"???")))</f>
        <v>nu</v>
      </c>
      <c r="GE11" s="149" t="s">
        <v>469</v>
      </c>
      <c r="GF11" s="188" t="str">
        <f>IF(CJ11=$Y11,$G11,IF(CJ11=$Z11,$I11,IF(CJ11=$AA11,$K11,"???")))</f>
        <v>nu</v>
      </c>
      <c r="GG11" s="149" t="s">
        <v>469</v>
      </c>
      <c r="GH11" s="188" t="str">
        <f>IF(CL11=$Y11,$G11,IF(CL11=$Z11,$I11,IF(CL11=$AA11,$K11,"???")))</f>
        <v>nu</v>
      </c>
      <c r="GI11" s="149" t="s">
        <v>469</v>
      </c>
      <c r="GJ11" s="188" t="str">
        <f>IF(CN11=$Y11,$G11,IF(CN11=$Z11,$I11,IF(CN11=$AA11,$K11,"???")))</f>
        <v>nu</v>
      </c>
      <c r="GK11" s="149" t="s">
        <v>469</v>
      </c>
      <c r="GL11" s="188" t="str">
        <f>IF(CP11=$Y11,$G11,IF(CP11=$Z11,$I11,IF(CP11=$AA11,$K11,"???")))</f>
        <v>nu</v>
      </c>
      <c r="GM11" s="149" t="s">
        <v>469</v>
      </c>
      <c r="GN11" s="149"/>
      <c r="GO11" s="149"/>
      <c r="GP11" s="188" t="str">
        <f>IF(CT11=$Y11,$G11,IF(CT11=$Z11,$I11,IF(CT11=$AA11,$K11,"???")))</f>
        <v>nu</v>
      </c>
      <c r="GQ11" s="149" t="s">
        <v>469</v>
      </c>
      <c r="GR11" s="188" t="str">
        <f>IF(CV11=$Y11,$G11,IF(CV11=$Z11,$I11,IF(CV11=$AA11,$K11,"???")))</f>
        <v>nu</v>
      </c>
      <c r="GS11" s="149" t="s">
        <v>469</v>
      </c>
      <c r="GT11" s="188" t="str">
        <f>IF(CX11=$Y11,$G11,IF(CX11=$Z11,$I11,IF(CX11=$AA11,$K11,"???")))</f>
        <v>nu</v>
      </c>
      <c r="GU11" s="149" t="s">
        <v>469</v>
      </c>
      <c r="GV11" s="188" t="str">
        <f>IF(CZ11=$Y11,$G11,IF(CZ11=$Z11,$I11,IF(CZ11=$AA11,$K11,"???")))</f>
        <v>nu</v>
      </c>
      <c r="GW11" s="155" t="s">
        <v>469</v>
      </c>
      <c r="GX11" s="149"/>
      <c r="GY11" s="149"/>
      <c r="GZ11" s="188" t="str">
        <f>IF(DD11=$Y11,$G11,IF(DD11=$Z11,$I11,IF(DD11=$AA11,$K11,"???")))</f>
        <v>nu</v>
      </c>
      <c r="HA11" s="149" t="s">
        <v>469</v>
      </c>
      <c r="HB11" s="149"/>
      <c r="HC11" s="149"/>
      <c r="HD11" s="188" t="str">
        <f>IF(DH11=$Y11,$G11,IF(DH11=$Z11,$I11,IF(DH11=$AA11,$K11,"???")))</f>
        <v>nu</v>
      </c>
      <c r="HE11" s="175" t="s">
        <v>469</v>
      </c>
      <c r="HF11" s="188" t="str">
        <f>IF(DJ11=$Y11,$G11,IF(DJ11=$Z11,$I11,IF(DJ11=$AA11,$K11,"???")))</f>
        <v>nu</v>
      </c>
      <c r="HG11" s="175" t="s">
        <v>469</v>
      </c>
      <c r="HH11" s="188" t="str">
        <f>IF(DL11=$Y11,$G11,IF(DL11=$Z11,$I11,IF(DL11=$AA11,$K11,"???")))</f>
        <v>nu</v>
      </c>
      <c r="HI11" s="149" t="s">
        <v>730</v>
      </c>
      <c r="HJ11" s="149"/>
      <c r="HK11" s="149"/>
      <c r="HL11" s="188" t="str">
        <f>IF(DP11=$Y11,$G11,IF(DP11=$Z11,$I11,IF(DP11=$AA11,$K11,"???")))</f>
        <v>nu</v>
      </c>
      <c r="HM11" s="149" t="s">
        <v>737</v>
      </c>
      <c r="HN11" s="188" t="str">
        <f>IF(DR11=$Y11,$G11,IF(DR11=$Z11,$I11,IF(DR11=$AA11,$K11,"???")))</f>
        <v>nu</v>
      </c>
      <c r="HO11" s="149" t="s">
        <v>469</v>
      </c>
      <c r="HP11" s="188" t="str">
        <f>IF(DT11=$Y11,$G11,IF(DT11=$Z11,$I11,IF(DT11=$AA11,$K11,"???")))</f>
        <v>nu</v>
      </c>
      <c r="HQ11" s="149" t="s">
        <v>510</v>
      </c>
      <c r="HR11" s="188" t="str">
        <f>IF(DV11=$Y11,$G11,IF(DV11=$Z11,$I11,IF(DV11=$AA11,$K11,"???")))</f>
        <v>nu</v>
      </c>
      <c r="HS11" s="149" t="s">
        <v>469</v>
      </c>
      <c r="HT11" s="188" t="str">
        <f>IF(DX11=$Y11,$G11,IF(DX11=$Z11,$I11,IF(DX11=$AA11,$K11,"???")))</f>
        <v>nu</v>
      </c>
      <c r="HU11" s="149"/>
      <c r="HV11" s="188" t="str">
        <f>IF(DZ11=$Y11,$G11,IF(DZ11=$Z11,$I11,IF(DZ11=$AA11,$K11,"???")))</f>
        <v>nu</v>
      </c>
      <c r="HW11" s="149"/>
      <c r="HX11" s="188" t="str">
        <f>IF(EB11=$Y11,$G11,IF(EB11=$Z11,$I11,IF(EB11=$AA11,$K11,"???")))</f>
        <v>nu</v>
      </c>
      <c r="HY11" s="149" t="s">
        <v>469</v>
      </c>
      <c r="HZ11" s="193">
        <f>COUNTIF(ED11:HY11,"da")</f>
        <v>0</v>
      </c>
      <c r="IA11" s="193">
        <f t="shared" si="46"/>
        <v>45</v>
      </c>
      <c r="IB11" s="194">
        <f t="shared" si="48"/>
        <v>0</v>
      </c>
      <c r="IC11" s="194">
        <f t="shared" si="47"/>
        <v>100</v>
      </c>
    </row>
    <row r="12" spans="1:237" ht="15" customHeight="1" x14ac:dyDescent="0.3">
      <c r="A12" s="59" t="s">
        <v>40</v>
      </c>
      <c r="B12" s="64" t="s">
        <v>198</v>
      </c>
      <c r="C12" s="64" t="s">
        <v>199</v>
      </c>
      <c r="D12" s="60" t="s">
        <v>344</v>
      </c>
      <c r="E12" s="106" t="s">
        <v>345</v>
      </c>
      <c r="F12" s="60">
        <v>1</v>
      </c>
      <c r="G12" s="60" t="s">
        <v>428</v>
      </c>
      <c r="H12" s="60" t="s">
        <v>429</v>
      </c>
      <c r="I12" s="60" t="s">
        <v>430</v>
      </c>
      <c r="J12" s="60" t="s">
        <v>431</v>
      </c>
      <c r="K12" s="189" t="s">
        <v>455</v>
      </c>
      <c r="L12" s="60"/>
      <c r="M12" s="60"/>
      <c r="N12" s="60"/>
      <c r="O12" s="60"/>
      <c r="P12" s="60"/>
      <c r="Q12" s="60"/>
      <c r="R12" s="60"/>
      <c r="S12" s="60"/>
      <c r="T12" s="60"/>
      <c r="U12" s="60"/>
      <c r="V12" s="60"/>
      <c r="W12" s="60"/>
      <c r="X12" s="131"/>
      <c r="Y12" s="118">
        <v>1</v>
      </c>
      <c r="Z12" s="60">
        <v>0</v>
      </c>
      <c r="AA12" s="189">
        <f t="shared" si="49"/>
        <v>0.5</v>
      </c>
      <c r="AB12" s="60"/>
      <c r="AC12" s="60"/>
      <c r="AD12" s="60"/>
      <c r="AE12" s="61"/>
      <c r="AF12" s="61"/>
      <c r="AG12" s="61"/>
      <c r="AH12" s="154">
        <v>0</v>
      </c>
      <c r="AI12" s="149"/>
      <c r="AJ12" s="164">
        <v>0.5</v>
      </c>
      <c r="AK12" s="167" t="s">
        <v>489</v>
      </c>
      <c r="AL12" s="172">
        <v>0</v>
      </c>
      <c r="AM12" s="152" t="s">
        <v>469</v>
      </c>
      <c r="AN12" s="178">
        <v>0</v>
      </c>
      <c r="AO12" s="149"/>
      <c r="AP12" s="154">
        <v>0</v>
      </c>
      <c r="AQ12" s="152" t="s">
        <v>469</v>
      </c>
      <c r="AR12" s="154">
        <v>0</v>
      </c>
      <c r="AS12" s="149" t="s">
        <v>469</v>
      </c>
      <c r="AT12" s="154">
        <v>0</v>
      </c>
      <c r="AU12" s="149" t="s">
        <v>469</v>
      </c>
      <c r="AV12" s="153">
        <v>0</v>
      </c>
      <c r="AW12" s="175" t="s">
        <v>469</v>
      </c>
      <c r="AX12" s="154">
        <v>0</v>
      </c>
      <c r="AY12" s="149" t="s">
        <v>469</v>
      </c>
      <c r="AZ12" s="154">
        <v>0</v>
      </c>
      <c r="BA12" s="152" t="s">
        <v>469</v>
      </c>
      <c r="BB12" s="154">
        <v>0</v>
      </c>
      <c r="BC12" s="149" t="s">
        <v>469</v>
      </c>
      <c r="BD12" s="154">
        <v>0</v>
      </c>
      <c r="BE12" s="149" t="s">
        <v>469</v>
      </c>
      <c r="BF12" s="154">
        <v>0</v>
      </c>
      <c r="BG12" s="149" t="s">
        <v>469</v>
      </c>
      <c r="BH12" s="154">
        <v>0</v>
      </c>
      <c r="BI12" s="149" t="s">
        <v>469</v>
      </c>
      <c r="BJ12" s="154">
        <v>0</v>
      </c>
      <c r="BK12" s="149" t="s">
        <v>510</v>
      </c>
      <c r="BL12" s="154">
        <v>0</v>
      </c>
      <c r="BM12" s="149" t="s">
        <v>469</v>
      </c>
      <c r="BN12" s="154">
        <v>0</v>
      </c>
      <c r="BO12" s="149" t="s">
        <v>469</v>
      </c>
      <c r="BP12" s="154">
        <v>0</v>
      </c>
      <c r="BQ12" s="149" t="s">
        <v>510</v>
      </c>
      <c r="BR12" s="154">
        <v>0</v>
      </c>
      <c r="BS12" s="149" t="s">
        <v>469</v>
      </c>
      <c r="BT12" s="154">
        <v>0</v>
      </c>
      <c r="BU12" s="176" t="s">
        <v>510</v>
      </c>
      <c r="BV12" s="154">
        <v>0</v>
      </c>
      <c r="BW12" s="149" t="s">
        <v>469</v>
      </c>
      <c r="BX12" s="154">
        <v>0</v>
      </c>
      <c r="BY12" s="149" t="s">
        <v>469</v>
      </c>
      <c r="BZ12" s="154">
        <v>0</v>
      </c>
      <c r="CA12" s="149" t="s">
        <v>469</v>
      </c>
      <c r="CB12" s="154">
        <v>0</v>
      </c>
      <c r="CC12" s="149" t="s">
        <v>469</v>
      </c>
      <c r="CD12" s="154">
        <v>0</v>
      </c>
      <c r="CE12" s="149" t="s">
        <v>469</v>
      </c>
      <c r="CF12" s="149"/>
      <c r="CG12" s="149"/>
      <c r="CH12" s="154">
        <v>0</v>
      </c>
      <c r="CI12" s="149" t="s">
        <v>469</v>
      </c>
      <c r="CJ12" s="154">
        <v>0</v>
      </c>
      <c r="CK12" s="149" t="s">
        <v>469</v>
      </c>
      <c r="CL12" s="154">
        <v>0</v>
      </c>
      <c r="CM12" s="149" t="s">
        <v>469</v>
      </c>
      <c r="CN12" s="154">
        <v>0</v>
      </c>
      <c r="CO12" s="149" t="s">
        <v>469</v>
      </c>
      <c r="CP12" s="154">
        <v>0</v>
      </c>
      <c r="CQ12" s="149" t="s">
        <v>469</v>
      </c>
      <c r="CR12" s="149"/>
      <c r="CS12" s="149"/>
      <c r="CT12" s="154">
        <v>0</v>
      </c>
      <c r="CU12" s="149" t="s">
        <v>469</v>
      </c>
      <c r="CV12" s="154">
        <v>0</v>
      </c>
      <c r="CW12" s="149" t="s">
        <v>469</v>
      </c>
      <c r="CX12" s="154">
        <v>0</v>
      </c>
      <c r="CY12" s="149" t="s">
        <v>469</v>
      </c>
      <c r="CZ12" s="154">
        <v>0</v>
      </c>
      <c r="DA12" s="155" t="s">
        <v>469</v>
      </c>
      <c r="DB12" s="149"/>
      <c r="DC12" s="149"/>
      <c r="DD12" s="154">
        <v>0</v>
      </c>
      <c r="DE12" s="149" t="s">
        <v>469</v>
      </c>
      <c r="DF12" s="149"/>
      <c r="DG12" s="149"/>
      <c r="DH12" s="153">
        <v>0</v>
      </c>
      <c r="DI12" s="175" t="s">
        <v>469</v>
      </c>
      <c r="DJ12" s="154">
        <v>0</v>
      </c>
      <c r="DK12" s="175" t="s">
        <v>469</v>
      </c>
      <c r="DL12" s="154">
        <v>0</v>
      </c>
      <c r="DM12" s="149" t="s">
        <v>730</v>
      </c>
      <c r="DN12" s="149"/>
      <c r="DO12" s="149"/>
      <c r="DP12" s="154">
        <v>0</v>
      </c>
      <c r="DQ12" s="149" t="s">
        <v>737</v>
      </c>
      <c r="DR12" s="154">
        <v>0</v>
      </c>
      <c r="DS12" s="149" t="s">
        <v>469</v>
      </c>
      <c r="DT12" s="154">
        <v>0</v>
      </c>
      <c r="DU12" s="149" t="s">
        <v>510</v>
      </c>
      <c r="DV12" s="154">
        <v>0</v>
      </c>
      <c r="DW12" s="149" t="s">
        <v>469</v>
      </c>
      <c r="DX12" s="154">
        <v>0</v>
      </c>
      <c r="DY12" s="149"/>
      <c r="DZ12" s="153">
        <v>0</v>
      </c>
      <c r="EA12" s="149"/>
      <c r="EB12" s="154">
        <v>0</v>
      </c>
      <c r="EC12" s="149" t="s">
        <v>469</v>
      </c>
      <c r="ED12" s="188" t="str">
        <f>IF(AH12=$Y12,$G12,IF(AH12=$Z12,$I12,IF(AH12=$AA12,$K12,"???")))</f>
        <v>nu</v>
      </c>
      <c r="EE12" s="149"/>
      <c r="EF12" s="188" t="str">
        <f>IF(AJ12=$Y12,$G12,IF(AJ12=$Z12,$I12,IF(AJ12=$AA12,$K12,"???")))</f>
        <v>partial</v>
      </c>
      <c r="EG12" s="167" t="s">
        <v>489</v>
      </c>
      <c r="EH12" s="188" t="str">
        <f>IF(AL12=$Y12,$G12,IF(AL12=$Z12,$I12,IF(AL12=$AA12,$K12,"???")))</f>
        <v>nu</v>
      </c>
      <c r="EI12" s="152" t="s">
        <v>469</v>
      </c>
      <c r="EJ12" s="188" t="str">
        <f>IF(AN12=$Y12,$G12,IF(AN12=$Z12,$I12,IF(AN12=$AA12,$K12,"???")))</f>
        <v>nu</v>
      </c>
      <c r="EK12" s="149"/>
      <c r="EL12" s="188" t="str">
        <f>IF(AP12=$Y12,$G12,IF(AP12=$Z12,$I12,IF(AP12=$AA12,$K12,"???")))</f>
        <v>nu</v>
      </c>
      <c r="EM12" s="152" t="s">
        <v>469</v>
      </c>
      <c r="EN12" s="188" t="str">
        <f>IF(AR12=$Y12,$G12,IF(AR12=$Z12,$I12,IF(AR12=$AA12,$K12,"???")))</f>
        <v>nu</v>
      </c>
      <c r="EO12" s="149" t="s">
        <v>469</v>
      </c>
      <c r="EP12" s="188" t="str">
        <f>IF(AT12=$Y12,$G12,IF(AT12=$Z12,$I12,IF(AT12=$AA12,$K12,"???")))</f>
        <v>nu</v>
      </c>
      <c r="EQ12" s="149" t="s">
        <v>469</v>
      </c>
      <c r="ER12" s="188" t="str">
        <f>IF(AV12=$Y12,$G12,IF(AV12=$Z12,$I12,IF(AV12=$AA12,$K12,"???")))</f>
        <v>nu</v>
      </c>
      <c r="ES12" s="175" t="s">
        <v>469</v>
      </c>
      <c r="ET12" s="188" t="str">
        <f>IF(AX12=$Y12,$G12,IF(AX12=$Z12,$I12,IF(AX12=$AA12,$K12,"???")))</f>
        <v>nu</v>
      </c>
      <c r="EU12" s="149" t="s">
        <v>469</v>
      </c>
      <c r="EV12" s="188" t="str">
        <f>IF(AZ12=$Y12,$G12,IF(AZ12=$Z12,$I12,IF(AZ12=$AA12,$K12,"???")))</f>
        <v>nu</v>
      </c>
      <c r="EW12" s="152" t="s">
        <v>469</v>
      </c>
      <c r="EX12" s="188" t="str">
        <f>IF(BB12=$Y12,$G12,IF(BB12=$Z12,$I12,IF(BB12=$AA12,$K12,"???")))</f>
        <v>nu</v>
      </c>
      <c r="EY12" s="149" t="s">
        <v>469</v>
      </c>
      <c r="EZ12" s="188" t="str">
        <f>IF(BD12=$Y12,$G12,IF(BD12=$Z12,$I12,IF(BD12=$AA12,$K12,"???")))</f>
        <v>nu</v>
      </c>
      <c r="FA12" s="149" t="s">
        <v>469</v>
      </c>
      <c r="FB12" s="188" t="str">
        <f>IF(BF12=$Y12,$G12,IF(BF12=$Z12,$I12,IF(BF12=$AA12,$K12,"???")))</f>
        <v>nu</v>
      </c>
      <c r="FC12" s="149" t="s">
        <v>469</v>
      </c>
      <c r="FD12" s="188" t="str">
        <f>IF(BH12=$Y12,$G12,IF(BH12=$Z12,$I12,IF(BH12=$AA12,$K12,"???")))</f>
        <v>nu</v>
      </c>
      <c r="FE12" s="149" t="s">
        <v>469</v>
      </c>
      <c r="FF12" s="188" t="str">
        <f>IF(BJ12=$Y12,$G12,IF(BJ12=$Z12,$I12,IF(BJ12=$AA12,$K12,"???")))</f>
        <v>nu</v>
      </c>
      <c r="FG12" s="149" t="s">
        <v>510</v>
      </c>
      <c r="FH12" s="188" t="str">
        <f>IF(BL12=$Y12,$G12,IF(BL12=$Z12,$I12,IF(BL12=$AA12,$K12,"???")))</f>
        <v>nu</v>
      </c>
      <c r="FI12" s="149" t="s">
        <v>469</v>
      </c>
      <c r="FJ12" s="188" t="str">
        <f>IF(BN12=$Y12,$G12,IF(BN12=$Z12,$I12,IF(BN12=$AA12,$K12,"???")))</f>
        <v>nu</v>
      </c>
      <c r="FK12" s="149" t="s">
        <v>469</v>
      </c>
      <c r="FL12" s="188" t="str">
        <f>IF(BP12=$Y12,$G12,IF(BP12=$Z12,$I12,IF(BP12=$AA12,$K12,"???")))</f>
        <v>nu</v>
      </c>
      <c r="FM12" s="149" t="s">
        <v>510</v>
      </c>
      <c r="FN12" s="188" t="str">
        <f>IF(BR12=$Y12,$G12,IF(BR12=$Z12,$I12,IF(BR12=$AA12,$K12,"???")))</f>
        <v>nu</v>
      </c>
      <c r="FO12" s="149" t="s">
        <v>469</v>
      </c>
      <c r="FP12" s="188" t="str">
        <f>IF(BT12=$Y12,$G12,IF(BT12=$Z12,$I12,IF(BT12=$AA12,$K12,"???")))</f>
        <v>nu</v>
      </c>
      <c r="FQ12" s="176" t="s">
        <v>510</v>
      </c>
      <c r="FR12" s="188" t="str">
        <f>IF(BV12=$Y12,$G12,IF(BV12=$Z12,$I12,IF(BV12=$AA12,$K12,"???")))</f>
        <v>nu</v>
      </c>
      <c r="FS12" s="149" t="s">
        <v>469</v>
      </c>
      <c r="FT12" s="188" t="str">
        <f>IF(BX12=$Y12,$G12,IF(BX12=$Z12,$I12,IF(BX12=$AA12,$K12,"???")))</f>
        <v>nu</v>
      </c>
      <c r="FU12" s="149" t="s">
        <v>469</v>
      </c>
      <c r="FV12" s="188" t="str">
        <f>IF(BZ12=$Y12,$G12,IF(BZ12=$Z12,$I12,IF(BZ12=$AA12,$K12,"???")))</f>
        <v>nu</v>
      </c>
      <c r="FW12" s="149" t="s">
        <v>469</v>
      </c>
      <c r="FX12" s="188" t="str">
        <f>IF(CB12=$Y12,$G12,IF(CB12=$Z12,$I12,IF(CB12=$AA12,$K12,"???")))</f>
        <v>nu</v>
      </c>
      <c r="FY12" s="149" t="s">
        <v>469</v>
      </c>
      <c r="FZ12" s="188" t="str">
        <f>IF(CD12=$Y12,$G12,IF(CD12=$Z12,$I12,IF(CD12=$AA12,$K12,"???")))</f>
        <v>nu</v>
      </c>
      <c r="GA12" s="149" t="s">
        <v>469</v>
      </c>
      <c r="GB12" s="149"/>
      <c r="GC12" s="149"/>
      <c r="GD12" s="188" t="str">
        <f>IF(CH12=$Y12,$G12,IF(CH12=$Z12,$I12,IF(CH12=$AA12,$K12,"???")))</f>
        <v>nu</v>
      </c>
      <c r="GE12" s="149" t="s">
        <v>469</v>
      </c>
      <c r="GF12" s="188" t="str">
        <f>IF(CJ12=$Y12,$G12,IF(CJ12=$Z12,$I12,IF(CJ12=$AA12,$K12,"???")))</f>
        <v>nu</v>
      </c>
      <c r="GG12" s="149" t="s">
        <v>469</v>
      </c>
      <c r="GH12" s="188" t="str">
        <f>IF(CL12=$Y12,$G12,IF(CL12=$Z12,$I12,IF(CL12=$AA12,$K12,"???")))</f>
        <v>nu</v>
      </c>
      <c r="GI12" s="149" t="s">
        <v>469</v>
      </c>
      <c r="GJ12" s="188" t="str">
        <f>IF(CN12=$Y12,$G12,IF(CN12=$Z12,$I12,IF(CN12=$AA12,$K12,"???")))</f>
        <v>nu</v>
      </c>
      <c r="GK12" s="149" t="s">
        <v>469</v>
      </c>
      <c r="GL12" s="188" t="str">
        <f>IF(CP12=$Y12,$G12,IF(CP12=$Z12,$I12,IF(CP12=$AA12,$K12,"???")))</f>
        <v>nu</v>
      </c>
      <c r="GM12" s="149" t="s">
        <v>469</v>
      </c>
      <c r="GN12" s="149"/>
      <c r="GO12" s="149"/>
      <c r="GP12" s="188" t="str">
        <f>IF(CT12=$Y12,$G12,IF(CT12=$Z12,$I12,IF(CT12=$AA12,$K12,"???")))</f>
        <v>nu</v>
      </c>
      <c r="GQ12" s="149" t="s">
        <v>469</v>
      </c>
      <c r="GR12" s="188" t="str">
        <f>IF(CV12=$Y12,$G12,IF(CV12=$Z12,$I12,IF(CV12=$AA12,$K12,"???")))</f>
        <v>nu</v>
      </c>
      <c r="GS12" s="149" t="s">
        <v>469</v>
      </c>
      <c r="GT12" s="188" t="str">
        <f>IF(CX12=$Y12,$G12,IF(CX12=$Z12,$I12,IF(CX12=$AA12,$K12,"???")))</f>
        <v>nu</v>
      </c>
      <c r="GU12" s="149" t="s">
        <v>469</v>
      </c>
      <c r="GV12" s="188" t="str">
        <f>IF(CZ12=$Y12,$G12,IF(CZ12=$Z12,$I12,IF(CZ12=$AA12,$K12,"???")))</f>
        <v>nu</v>
      </c>
      <c r="GW12" s="155" t="s">
        <v>469</v>
      </c>
      <c r="GX12" s="149"/>
      <c r="GY12" s="149"/>
      <c r="GZ12" s="188" t="str">
        <f>IF(DD12=$Y12,$G12,IF(DD12=$Z12,$I12,IF(DD12=$AA12,$K12,"???")))</f>
        <v>nu</v>
      </c>
      <c r="HA12" s="149" t="s">
        <v>469</v>
      </c>
      <c r="HB12" s="149"/>
      <c r="HC12" s="149"/>
      <c r="HD12" s="188" t="str">
        <f>IF(DH12=$Y12,$G12,IF(DH12=$Z12,$I12,IF(DH12=$AA12,$K12,"???")))</f>
        <v>nu</v>
      </c>
      <c r="HE12" s="175" t="s">
        <v>469</v>
      </c>
      <c r="HF12" s="188" t="str">
        <f>IF(DJ12=$Y12,$G12,IF(DJ12=$Z12,$I12,IF(DJ12=$AA12,$K12,"???")))</f>
        <v>nu</v>
      </c>
      <c r="HG12" s="175" t="s">
        <v>469</v>
      </c>
      <c r="HH12" s="188" t="str">
        <f>IF(DL12=$Y12,$G12,IF(DL12=$Z12,$I12,IF(DL12=$AA12,$K12,"???")))</f>
        <v>nu</v>
      </c>
      <c r="HI12" s="149" t="s">
        <v>730</v>
      </c>
      <c r="HJ12" s="149"/>
      <c r="HK12" s="149"/>
      <c r="HL12" s="188" t="str">
        <f>IF(DP12=$Y12,$G12,IF(DP12=$Z12,$I12,IF(DP12=$AA12,$K12,"???")))</f>
        <v>nu</v>
      </c>
      <c r="HM12" s="149" t="s">
        <v>737</v>
      </c>
      <c r="HN12" s="188" t="str">
        <f>IF(DR12=$Y12,$G12,IF(DR12=$Z12,$I12,IF(DR12=$AA12,$K12,"???")))</f>
        <v>nu</v>
      </c>
      <c r="HO12" s="149" t="s">
        <v>469</v>
      </c>
      <c r="HP12" s="188" t="str">
        <f>IF(DT12=$Y12,$G12,IF(DT12=$Z12,$I12,IF(DT12=$AA12,$K12,"???")))</f>
        <v>nu</v>
      </c>
      <c r="HQ12" s="149" t="s">
        <v>510</v>
      </c>
      <c r="HR12" s="188" t="str">
        <f>IF(DV12=$Y12,$G12,IF(DV12=$Z12,$I12,IF(DV12=$AA12,$K12,"???")))</f>
        <v>nu</v>
      </c>
      <c r="HS12" s="149" t="s">
        <v>469</v>
      </c>
      <c r="HT12" s="188" t="str">
        <f>IF(DX12=$Y12,$G12,IF(DX12=$Z12,$I12,IF(DX12=$AA12,$K12,"???")))</f>
        <v>nu</v>
      </c>
      <c r="HU12" s="149"/>
      <c r="HV12" s="188" t="str">
        <f>IF(DZ12=$Y12,$G12,IF(DZ12=$Z12,$I12,IF(DZ12=$AA12,$K12,"???")))</f>
        <v>nu</v>
      </c>
      <c r="HW12" s="149"/>
      <c r="HX12" s="188" t="str">
        <f>IF(EB12=$Y12,$G12,IF(EB12=$Z12,$I12,IF(EB12=$AA12,$K12,"???")))</f>
        <v>nu</v>
      </c>
      <c r="HY12" s="149" t="s">
        <v>469</v>
      </c>
      <c r="HZ12" s="193">
        <f>COUNTIF(ED12:HY12,"da")</f>
        <v>0</v>
      </c>
      <c r="IA12" s="193">
        <f t="shared" si="46"/>
        <v>44</v>
      </c>
      <c r="IB12" s="194">
        <f t="shared" si="48"/>
        <v>0</v>
      </c>
      <c r="IC12" s="194">
        <f t="shared" si="47"/>
        <v>97.777777777777771</v>
      </c>
    </row>
    <row r="13" spans="1:237" ht="15" customHeight="1" x14ac:dyDescent="0.3">
      <c r="A13" s="59" t="s">
        <v>41</v>
      </c>
      <c r="B13" s="64" t="s">
        <v>200</v>
      </c>
      <c r="C13" s="64" t="s">
        <v>201</v>
      </c>
      <c r="D13" s="60" t="s">
        <v>346</v>
      </c>
      <c r="E13" s="106" t="s">
        <v>347</v>
      </c>
      <c r="F13" s="60">
        <v>2</v>
      </c>
      <c r="G13" s="60" t="s">
        <v>428</v>
      </c>
      <c r="H13" s="60" t="s">
        <v>429</v>
      </c>
      <c r="I13" s="60" t="s">
        <v>430</v>
      </c>
      <c r="J13" s="60" t="s">
        <v>431</v>
      </c>
      <c r="K13" s="189" t="s">
        <v>455</v>
      </c>
      <c r="L13" s="60"/>
      <c r="M13" s="60"/>
      <c r="N13" s="60"/>
      <c r="O13" s="60"/>
      <c r="P13" s="60"/>
      <c r="Q13" s="60"/>
      <c r="R13" s="60"/>
      <c r="S13" s="60"/>
      <c r="T13" s="60"/>
      <c r="U13" s="60"/>
      <c r="V13" s="60"/>
      <c r="W13" s="60"/>
      <c r="X13" s="131"/>
      <c r="Y13" s="118">
        <v>2</v>
      </c>
      <c r="Z13" s="60">
        <v>0</v>
      </c>
      <c r="AA13" s="189">
        <f t="shared" si="49"/>
        <v>1</v>
      </c>
      <c r="AB13" s="60"/>
      <c r="AC13" s="60"/>
      <c r="AD13" s="60"/>
      <c r="AE13" s="61"/>
      <c r="AF13" s="61"/>
      <c r="AG13" s="61"/>
      <c r="AH13" s="154">
        <v>2</v>
      </c>
      <c r="AI13" s="151" t="s">
        <v>891</v>
      </c>
      <c r="AJ13" s="164">
        <v>0</v>
      </c>
      <c r="AK13" s="152" t="s">
        <v>469</v>
      </c>
      <c r="AL13" s="173">
        <v>2</v>
      </c>
      <c r="AM13" s="161" t="s">
        <v>519</v>
      </c>
      <c r="AN13" s="154">
        <v>0</v>
      </c>
      <c r="AO13" s="149" t="s">
        <v>469</v>
      </c>
      <c r="AP13" s="154">
        <v>0</v>
      </c>
      <c r="AQ13" s="152" t="s">
        <v>469</v>
      </c>
      <c r="AR13" s="154">
        <v>1</v>
      </c>
      <c r="AS13" s="149" t="s">
        <v>929</v>
      </c>
      <c r="AT13" s="154">
        <v>0</v>
      </c>
      <c r="AU13" s="149" t="s">
        <v>469</v>
      </c>
      <c r="AV13" s="153">
        <v>0</v>
      </c>
      <c r="AW13" s="175" t="s">
        <v>469</v>
      </c>
      <c r="AX13" s="154">
        <v>2</v>
      </c>
      <c r="AY13" s="149" t="s">
        <v>750</v>
      </c>
      <c r="AZ13" s="154">
        <v>0</v>
      </c>
      <c r="BA13" s="152" t="s">
        <v>469</v>
      </c>
      <c r="BB13" s="154">
        <v>0</v>
      </c>
      <c r="BC13" s="149" t="s">
        <v>469</v>
      </c>
      <c r="BD13" s="154">
        <v>0</v>
      </c>
      <c r="BE13" s="149" t="s">
        <v>469</v>
      </c>
      <c r="BF13" s="154">
        <v>0</v>
      </c>
      <c r="BG13" s="149" t="s">
        <v>469</v>
      </c>
      <c r="BH13" s="154">
        <v>0</v>
      </c>
      <c r="BI13" s="149" t="s">
        <v>469</v>
      </c>
      <c r="BJ13" s="154">
        <v>1</v>
      </c>
      <c r="BK13" s="151" t="s">
        <v>539</v>
      </c>
      <c r="BL13" s="154">
        <v>0</v>
      </c>
      <c r="BM13" s="149" t="s">
        <v>469</v>
      </c>
      <c r="BN13" s="154">
        <v>0</v>
      </c>
      <c r="BO13" s="149" t="s">
        <v>469</v>
      </c>
      <c r="BP13" s="154">
        <v>0</v>
      </c>
      <c r="BQ13" s="149" t="s">
        <v>510</v>
      </c>
      <c r="BR13" s="154">
        <v>0</v>
      </c>
      <c r="BS13" s="149" t="s">
        <v>469</v>
      </c>
      <c r="BT13" s="154">
        <v>0</v>
      </c>
      <c r="BU13" s="176" t="s">
        <v>510</v>
      </c>
      <c r="BV13" s="154">
        <v>2</v>
      </c>
      <c r="BW13" s="149" t="s">
        <v>808</v>
      </c>
      <c r="BX13" s="154">
        <v>0</v>
      </c>
      <c r="BY13" s="149" t="s">
        <v>469</v>
      </c>
      <c r="BZ13" s="154">
        <v>0</v>
      </c>
      <c r="CA13" s="149" t="s">
        <v>469</v>
      </c>
      <c r="CB13" s="154">
        <v>0</v>
      </c>
      <c r="CC13" s="149" t="s">
        <v>469</v>
      </c>
      <c r="CD13" s="154">
        <v>0</v>
      </c>
      <c r="CE13" s="149" t="s">
        <v>469</v>
      </c>
      <c r="CF13" s="149"/>
      <c r="CG13" s="149"/>
      <c r="CH13" s="154">
        <v>0</v>
      </c>
      <c r="CI13" s="149" t="s">
        <v>469</v>
      </c>
      <c r="CJ13" s="154">
        <v>0</v>
      </c>
      <c r="CK13" s="149" t="s">
        <v>469</v>
      </c>
      <c r="CL13" s="154">
        <v>0</v>
      </c>
      <c r="CM13" s="149" t="s">
        <v>469</v>
      </c>
      <c r="CN13" s="154">
        <v>0</v>
      </c>
      <c r="CO13" s="149" t="s">
        <v>469</v>
      </c>
      <c r="CP13" s="154">
        <v>0</v>
      </c>
      <c r="CQ13" s="149" t="s">
        <v>469</v>
      </c>
      <c r="CR13" s="149"/>
      <c r="CS13" s="149"/>
      <c r="CT13" s="154">
        <v>0</v>
      </c>
      <c r="CU13" s="149" t="s">
        <v>469</v>
      </c>
      <c r="CV13" s="154">
        <v>0</v>
      </c>
      <c r="CW13" s="149" t="s">
        <v>469</v>
      </c>
      <c r="CX13" s="154">
        <v>0</v>
      </c>
      <c r="CY13" s="149" t="s">
        <v>469</v>
      </c>
      <c r="CZ13" s="154">
        <v>0</v>
      </c>
      <c r="DA13" s="155" t="s">
        <v>469</v>
      </c>
      <c r="DB13" s="149"/>
      <c r="DC13" s="149"/>
      <c r="DD13" s="154">
        <v>0</v>
      </c>
      <c r="DE13" s="149" t="s">
        <v>469</v>
      </c>
      <c r="DF13" s="149"/>
      <c r="DG13" s="149"/>
      <c r="DH13" s="153">
        <v>0</v>
      </c>
      <c r="DI13" s="175" t="s">
        <v>469</v>
      </c>
      <c r="DJ13" s="154">
        <v>0</v>
      </c>
      <c r="DK13" s="175" t="s">
        <v>469</v>
      </c>
      <c r="DL13" s="154">
        <v>0</v>
      </c>
      <c r="DM13" s="149" t="s">
        <v>730</v>
      </c>
      <c r="DN13" s="149"/>
      <c r="DO13" s="149"/>
      <c r="DP13" s="154">
        <v>0</v>
      </c>
      <c r="DQ13" s="149" t="s">
        <v>737</v>
      </c>
      <c r="DR13" s="154">
        <v>0</v>
      </c>
      <c r="DS13" s="149" t="s">
        <v>469</v>
      </c>
      <c r="DT13" s="154">
        <v>0</v>
      </c>
      <c r="DU13" s="149" t="s">
        <v>510</v>
      </c>
      <c r="DV13" s="154">
        <v>0</v>
      </c>
      <c r="DW13" s="149" t="s">
        <v>469</v>
      </c>
      <c r="DX13" s="154">
        <v>0</v>
      </c>
      <c r="DY13" s="149"/>
      <c r="DZ13" s="153">
        <v>0</v>
      </c>
      <c r="EA13" s="149"/>
      <c r="EB13" s="154">
        <v>0</v>
      </c>
      <c r="EC13" s="149" t="s">
        <v>469</v>
      </c>
      <c r="ED13" s="188" t="str">
        <f>IF(AH13=$Y13,$G13,IF(AH13=$Z13,$I13,IF(AH13=$AA13,$K13,"???")))</f>
        <v>da</v>
      </c>
      <c r="EE13" s="151" t="s">
        <v>891</v>
      </c>
      <c r="EF13" s="188" t="str">
        <f>IF(AJ13=$Y13,$G13,IF(AJ13=$Z13,$I13,IF(AJ13=$AA13,$K13,"???")))</f>
        <v>nu</v>
      </c>
      <c r="EG13" s="152" t="s">
        <v>469</v>
      </c>
      <c r="EH13" s="188" t="str">
        <f>IF(AL13=$Y13,$G13,IF(AL13=$Z13,$I13,IF(AL13=$AA13,$K13,"???")))</f>
        <v>da</v>
      </c>
      <c r="EI13" s="161" t="s">
        <v>519</v>
      </c>
      <c r="EJ13" s="188" t="str">
        <f>IF(AN13=$Y13,$G13,IF(AN13=$Z13,$I13,IF(AN13=$AA13,$K13,"???")))</f>
        <v>nu</v>
      </c>
      <c r="EK13" s="149" t="s">
        <v>469</v>
      </c>
      <c r="EL13" s="188" t="str">
        <f>IF(AP13=$Y13,$G13,IF(AP13=$Z13,$I13,IF(AP13=$AA13,$K13,"???")))</f>
        <v>nu</v>
      </c>
      <c r="EM13" s="152" t="s">
        <v>469</v>
      </c>
      <c r="EN13" s="188" t="str">
        <f>IF(AR13=$Y13,$G13,IF(AR13=$Z13,$I13,IF(AR13=$AA13,$K13,"???")))</f>
        <v>partial</v>
      </c>
      <c r="EO13" s="149" t="s">
        <v>929</v>
      </c>
      <c r="EP13" s="188" t="str">
        <f>IF(AT13=$Y13,$G13,IF(AT13=$Z13,$I13,IF(AT13=$AA13,$K13,"???")))</f>
        <v>nu</v>
      </c>
      <c r="EQ13" s="149" t="s">
        <v>469</v>
      </c>
      <c r="ER13" s="188" t="str">
        <f>IF(AV13=$Y13,$G13,IF(AV13=$Z13,$I13,IF(AV13=$AA13,$K13,"???")))</f>
        <v>nu</v>
      </c>
      <c r="ES13" s="175" t="s">
        <v>469</v>
      </c>
      <c r="ET13" s="188" t="str">
        <f>IF(AX13=$Y13,$G13,IF(AX13=$Z13,$I13,IF(AX13=$AA13,$K13,"???")))</f>
        <v>da</v>
      </c>
      <c r="EU13" s="149" t="s">
        <v>750</v>
      </c>
      <c r="EV13" s="188" t="str">
        <f>IF(AZ13=$Y13,$G13,IF(AZ13=$Z13,$I13,IF(AZ13=$AA13,$K13,"???")))</f>
        <v>nu</v>
      </c>
      <c r="EW13" s="152" t="s">
        <v>469</v>
      </c>
      <c r="EX13" s="188" t="str">
        <f>IF(BB13=$Y13,$G13,IF(BB13=$Z13,$I13,IF(BB13=$AA13,$K13,"???")))</f>
        <v>nu</v>
      </c>
      <c r="EY13" s="149" t="s">
        <v>469</v>
      </c>
      <c r="EZ13" s="188" t="str">
        <f>IF(BD13=$Y13,$G13,IF(BD13=$Z13,$I13,IF(BD13=$AA13,$K13,"???")))</f>
        <v>nu</v>
      </c>
      <c r="FA13" s="149" t="s">
        <v>469</v>
      </c>
      <c r="FB13" s="188" t="str">
        <f>IF(BF13=$Y13,$G13,IF(BF13=$Z13,$I13,IF(BF13=$AA13,$K13,"???")))</f>
        <v>nu</v>
      </c>
      <c r="FC13" s="149" t="s">
        <v>469</v>
      </c>
      <c r="FD13" s="188" t="str">
        <f>IF(BH13=$Y13,$G13,IF(BH13=$Z13,$I13,IF(BH13=$AA13,$K13,"???")))</f>
        <v>nu</v>
      </c>
      <c r="FE13" s="149" t="s">
        <v>469</v>
      </c>
      <c r="FF13" s="188" t="str">
        <f>IF(BJ13=$Y13,$G13,IF(BJ13=$Z13,$I13,IF(BJ13=$AA13,$K13,"???")))</f>
        <v>partial</v>
      </c>
      <c r="FG13" s="151" t="s">
        <v>539</v>
      </c>
      <c r="FH13" s="188" t="str">
        <f>IF(BL13=$Y13,$G13,IF(BL13=$Z13,$I13,IF(BL13=$AA13,$K13,"???")))</f>
        <v>nu</v>
      </c>
      <c r="FI13" s="149" t="s">
        <v>469</v>
      </c>
      <c r="FJ13" s="188" t="str">
        <f>IF(BN13=$Y13,$G13,IF(BN13=$Z13,$I13,IF(BN13=$AA13,$K13,"???")))</f>
        <v>nu</v>
      </c>
      <c r="FK13" s="149" t="s">
        <v>469</v>
      </c>
      <c r="FL13" s="188" t="str">
        <f>IF(BP13=$Y13,$G13,IF(BP13=$Z13,$I13,IF(BP13=$AA13,$K13,"???")))</f>
        <v>nu</v>
      </c>
      <c r="FM13" s="149" t="s">
        <v>510</v>
      </c>
      <c r="FN13" s="188" t="str">
        <f>IF(BR13=$Y13,$G13,IF(BR13=$Z13,$I13,IF(BR13=$AA13,$K13,"???")))</f>
        <v>nu</v>
      </c>
      <c r="FO13" s="149" t="s">
        <v>469</v>
      </c>
      <c r="FP13" s="188" t="str">
        <f>IF(BT13=$Y13,$G13,IF(BT13=$Z13,$I13,IF(BT13=$AA13,$K13,"???")))</f>
        <v>nu</v>
      </c>
      <c r="FQ13" s="176" t="s">
        <v>510</v>
      </c>
      <c r="FR13" s="188" t="str">
        <f>IF(BV13=$Y13,$G13,IF(BV13=$Z13,$I13,IF(BV13=$AA13,$K13,"???")))</f>
        <v>da</v>
      </c>
      <c r="FS13" s="149" t="s">
        <v>808</v>
      </c>
      <c r="FT13" s="188" t="str">
        <f>IF(BX13=$Y13,$G13,IF(BX13=$Z13,$I13,IF(BX13=$AA13,$K13,"???")))</f>
        <v>nu</v>
      </c>
      <c r="FU13" s="149" t="s">
        <v>469</v>
      </c>
      <c r="FV13" s="188" t="str">
        <f>IF(BZ13=$Y13,$G13,IF(BZ13=$Z13,$I13,IF(BZ13=$AA13,$K13,"???")))</f>
        <v>nu</v>
      </c>
      <c r="FW13" s="149" t="s">
        <v>469</v>
      </c>
      <c r="FX13" s="188" t="str">
        <f>IF(CB13=$Y13,$G13,IF(CB13=$Z13,$I13,IF(CB13=$AA13,$K13,"???")))</f>
        <v>nu</v>
      </c>
      <c r="FY13" s="149" t="s">
        <v>469</v>
      </c>
      <c r="FZ13" s="188" t="str">
        <f>IF(CD13=$Y13,$G13,IF(CD13=$Z13,$I13,IF(CD13=$AA13,$K13,"???")))</f>
        <v>nu</v>
      </c>
      <c r="GA13" s="149" t="s">
        <v>469</v>
      </c>
      <c r="GB13" s="149"/>
      <c r="GC13" s="149"/>
      <c r="GD13" s="188" t="str">
        <f>IF(CH13=$Y13,$G13,IF(CH13=$Z13,$I13,IF(CH13=$AA13,$K13,"???")))</f>
        <v>nu</v>
      </c>
      <c r="GE13" s="149" t="s">
        <v>469</v>
      </c>
      <c r="GF13" s="188" t="str">
        <f>IF(CJ13=$Y13,$G13,IF(CJ13=$Z13,$I13,IF(CJ13=$AA13,$K13,"???")))</f>
        <v>nu</v>
      </c>
      <c r="GG13" s="149" t="s">
        <v>469</v>
      </c>
      <c r="GH13" s="188" t="str">
        <f>IF(CL13=$Y13,$G13,IF(CL13=$Z13,$I13,IF(CL13=$AA13,$K13,"???")))</f>
        <v>nu</v>
      </c>
      <c r="GI13" s="149" t="s">
        <v>469</v>
      </c>
      <c r="GJ13" s="188" t="str">
        <f>IF(CN13=$Y13,$G13,IF(CN13=$Z13,$I13,IF(CN13=$AA13,$K13,"???")))</f>
        <v>nu</v>
      </c>
      <c r="GK13" s="149" t="s">
        <v>469</v>
      </c>
      <c r="GL13" s="188" t="str">
        <f>IF(CP13=$Y13,$G13,IF(CP13=$Z13,$I13,IF(CP13=$AA13,$K13,"???")))</f>
        <v>nu</v>
      </c>
      <c r="GM13" s="149" t="s">
        <v>469</v>
      </c>
      <c r="GN13" s="149"/>
      <c r="GO13" s="149"/>
      <c r="GP13" s="188" t="str">
        <f>IF(CT13=$Y13,$G13,IF(CT13=$Z13,$I13,IF(CT13=$AA13,$K13,"???")))</f>
        <v>nu</v>
      </c>
      <c r="GQ13" s="149" t="s">
        <v>469</v>
      </c>
      <c r="GR13" s="188" t="str">
        <f>IF(CV13=$Y13,$G13,IF(CV13=$Z13,$I13,IF(CV13=$AA13,$K13,"???")))</f>
        <v>nu</v>
      </c>
      <c r="GS13" s="149" t="s">
        <v>469</v>
      </c>
      <c r="GT13" s="188" t="str">
        <f>IF(CX13=$Y13,$G13,IF(CX13=$Z13,$I13,IF(CX13=$AA13,$K13,"???")))</f>
        <v>nu</v>
      </c>
      <c r="GU13" s="149" t="s">
        <v>469</v>
      </c>
      <c r="GV13" s="188" t="str">
        <f>IF(CZ13=$Y13,$G13,IF(CZ13=$Z13,$I13,IF(CZ13=$AA13,$K13,"???")))</f>
        <v>nu</v>
      </c>
      <c r="GW13" s="155" t="s">
        <v>469</v>
      </c>
      <c r="GX13" s="149"/>
      <c r="GY13" s="149"/>
      <c r="GZ13" s="188" t="str">
        <f>IF(DD13=$Y13,$G13,IF(DD13=$Z13,$I13,IF(DD13=$AA13,$K13,"???")))</f>
        <v>nu</v>
      </c>
      <c r="HA13" s="149" t="s">
        <v>469</v>
      </c>
      <c r="HB13" s="149"/>
      <c r="HC13" s="149"/>
      <c r="HD13" s="188" t="str">
        <f>IF(DH13=$Y13,$G13,IF(DH13=$Z13,$I13,IF(DH13=$AA13,$K13,"???")))</f>
        <v>nu</v>
      </c>
      <c r="HE13" s="175" t="s">
        <v>469</v>
      </c>
      <c r="HF13" s="188" t="str">
        <f>IF(DJ13=$Y13,$G13,IF(DJ13=$Z13,$I13,IF(DJ13=$AA13,$K13,"???")))</f>
        <v>nu</v>
      </c>
      <c r="HG13" s="175" t="s">
        <v>469</v>
      </c>
      <c r="HH13" s="188" t="str">
        <f>IF(DL13=$Y13,$G13,IF(DL13=$Z13,$I13,IF(DL13=$AA13,$K13,"???")))</f>
        <v>nu</v>
      </c>
      <c r="HI13" s="149" t="s">
        <v>730</v>
      </c>
      <c r="HJ13" s="149"/>
      <c r="HK13" s="149"/>
      <c r="HL13" s="188" t="str">
        <f>IF(DP13=$Y13,$G13,IF(DP13=$Z13,$I13,IF(DP13=$AA13,$K13,"???")))</f>
        <v>nu</v>
      </c>
      <c r="HM13" s="149" t="s">
        <v>737</v>
      </c>
      <c r="HN13" s="188" t="str">
        <f>IF(DR13=$Y13,$G13,IF(DR13=$Z13,$I13,IF(DR13=$AA13,$K13,"???")))</f>
        <v>nu</v>
      </c>
      <c r="HO13" s="149" t="s">
        <v>469</v>
      </c>
      <c r="HP13" s="188" t="str">
        <f>IF(DT13=$Y13,$G13,IF(DT13=$Z13,$I13,IF(DT13=$AA13,$K13,"???")))</f>
        <v>nu</v>
      </c>
      <c r="HQ13" s="149" t="s">
        <v>510</v>
      </c>
      <c r="HR13" s="188" t="str">
        <f>IF(DV13=$Y13,$G13,IF(DV13=$Z13,$I13,IF(DV13=$AA13,$K13,"???")))</f>
        <v>nu</v>
      </c>
      <c r="HS13" s="149" t="s">
        <v>469</v>
      </c>
      <c r="HT13" s="188" t="str">
        <f>IF(DX13=$Y13,$G13,IF(DX13=$Z13,$I13,IF(DX13=$AA13,$K13,"???")))</f>
        <v>nu</v>
      </c>
      <c r="HU13" s="149"/>
      <c r="HV13" s="188" t="str">
        <f>IF(DZ13=$Y13,$G13,IF(DZ13=$Z13,$I13,IF(DZ13=$AA13,$K13,"???")))</f>
        <v>nu</v>
      </c>
      <c r="HW13" s="149"/>
      <c r="HX13" s="188" t="str">
        <f>IF(EB13=$Y13,$G13,IF(EB13=$Z13,$I13,IF(EB13=$AA13,$K13,"???")))</f>
        <v>nu</v>
      </c>
      <c r="HY13" s="149" t="s">
        <v>469</v>
      </c>
      <c r="HZ13" s="193">
        <f>COUNTIF(ED13:HY13,"da")</f>
        <v>4</v>
      </c>
      <c r="IA13" s="193">
        <f t="shared" si="46"/>
        <v>39</v>
      </c>
      <c r="IB13" s="194">
        <f t="shared" si="48"/>
        <v>8.8888888888888893</v>
      </c>
      <c r="IC13" s="194">
        <f t="shared" si="47"/>
        <v>86.666666666666671</v>
      </c>
    </row>
    <row r="14" spans="1:237" ht="15" customHeight="1" x14ac:dyDescent="0.3">
      <c r="A14" s="59" t="s">
        <v>43</v>
      </c>
      <c r="B14" s="64" t="s">
        <v>202</v>
      </c>
      <c r="C14" s="64" t="s">
        <v>203</v>
      </c>
      <c r="D14" s="60" t="s">
        <v>348</v>
      </c>
      <c r="E14" s="106" t="s">
        <v>349</v>
      </c>
      <c r="F14" s="60">
        <v>2</v>
      </c>
      <c r="G14" s="60" t="s">
        <v>428</v>
      </c>
      <c r="H14" s="60" t="s">
        <v>429</v>
      </c>
      <c r="I14" s="60" t="s">
        <v>430</v>
      </c>
      <c r="J14" s="60" t="s">
        <v>431</v>
      </c>
      <c r="K14" s="189" t="s">
        <v>455</v>
      </c>
      <c r="L14" s="60"/>
      <c r="M14" s="60"/>
      <c r="N14" s="60"/>
      <c r="O14" s="60"/>
      <c r="P14" s="60"/>
      <c r="Q14" s="60"/>
      <c r="R14" s="60"/>
      <c r="S14" s="60"/>
      <c r="T14" s="60"/>
      <c r="U14" s="60"/>
      <c r="V14" s="60"/>
      <c r="W14" s="60"/>
      <c r="X14" s="131"/>
      <c r="Y14" s="118">
        <v>2</v>
      </c>
      <c r="Z14" s="60">
        <v>0</v>
      </c>
      <c r="AA14" s="189">
        <f t="shared" si="49"/>
        <v>1</v>
      </c>
      <c r="AB14" s="60"/>
      <c r="AC14" s="60"/>
      <c r="AD14" s="60"/>
      <c r="AE14" s="61"/>
      <c r="AF14" s="61"/>
      <c r="AG14" s="61"/>
      <c r="AH14" s="154">
        <v>0</v>
      </c>
      <c r="AI14" s="149"/>
      <c r="AJ14" s="164">
        <v>0</v>
      </c>
      <c r="AK14" s="152" t="s">
        <v>469</v>
      </c>
      <c r="AL14" s="173">
        <v>2</v>
      </c>
      <c r="AM14" s="169" t="s">
        <v>520</v>
      </c>
      <c r="AN14" s="154">
        <v>0</v>
      </c>
      <c r="AO14" s="149" t="s">
        <v>469</v>
      </c>
      <c r="AP14" s="154">
        <v>0</v>
      </c>
      <c r="AQ14" s="152" t="s">
        <v>469</v>
      </c>
      <c r="AR14" s="154">
        <v>1</v>
      </c>
      <c r="AS14" s="149" t="s">
        <v>928</v>
      </c>
      <c r="AT14" s="154">
        <v>0</v>
      </c>
      <c r="AU14" s="149"/>
      <c r="AV14" s="153">
        <v>0</v>
      </c>
      <c r="AW14" s="175" t="s">
        <v>469</v>
      </c>
      <c r="AX14" s="154">
        <v>0</v>
      </c>
      <c r="AY14" s="149" t="s">
        <v>469</v>
      </c>
      <c r="AZ14" s="154">
        <v>0</v>
      </c>
      <c r="BA14" s="152" t="s">
        <v>469</v>
      </c>
      <c r="BB14" s="154">
        <v>0</v>
      </c>
      <c r="BC14" s="149" t="s">
        <v>469</v>
      </c>
      <c r="BD14" s="154">
        <v>0</v>
      </c>
      <c r="BE14" s="149" t="s">
        <v>469</v>
      </c>
      <c r="BF14" s="154">
        <v>0</v>
      </c>
      <c r="BG14" s="149" t="s">
        <v>469</v>
      </c>
      <c r="BH14" s="154">
        <v>0</v>
      </c>
      <c r="BI14" s="149" t="s">
        <v>469</v>
      </c>
      <c r="BJ14" s="154">
        <v>0</v>
      </c>
      <c r="BK14" s="149" t="s">
        <v>510</v>
      </c>
      <c r="BL14" s="154">
        <v>0</v>
      </c>
      <c r="BM14" s="149" t="s">
        <v>469</v>
      </c>
      <c r="BN14" s="154">
        <v>0</v>
      </c>
      <c r="BO14" s="149" t="s">
        <v>469</v>
      </c>
      <c r="BP14" s="154">
        <v>0</v>
      </c>
      <c r="BQ14" s="149" t="s">
        <v>510</v>
      </c>
      <c r="BR14" s="154">
        <v>0</v>
      </c>
      <c r="BS14" s="149" t="s">
        <v>469</v>
      </c>
      <c r="BT14" s="154">
        <v>0</v>
      </c>
      <c r="BU14" s="176" t="s">
        <v>510</v>
      </c>
      <c r="BV14" s="154">
        <v>0</v>
      </c>
      <c r="BW14" s="149" t="s">
        <v>469</v>
      </c>
      <c r="BX14" s="154">
        <v>0</v>
      </c>
      <c r="BY14" s="149" t="s">
        <v>469</v>
      </c>
      <c r="BZ14" s="154">
        <v>0</v>
      </c>
      <c r="CA14" s="149" t="s">
        <v>469</v>
      </c>
      <c r="CB14" s="154">
        <v>0</v>
      </c>
      <c r="CC14" s="149" t="s">
        <v>469</v>
      </c>
      <c r="CD14" s="154">
        <v>0</v>
      </c>
      <c r="CE14" s="149"/>
      <c r="CF14" s="149"/>
      <c r="CG14" s="149"/>
      <c r="CH14" s="154">
        <v>0</v>
      </c>
      <c r="CI14" s="149" t="s">
        <v>469</v>
      </c>
      <c r="CJ14" s="154">
        <v>0</v>
      </c>
      <c r="CK14" s="149" t="s">
        <v>469</v>
      </c>
      <c r="CL14" s="154">
        <v>0</v>
      </c>
      <c r="CM14" s="149" t="s">
        <v>469</v>
      </c>
      <c r="CN14" s="154">
        <v>0</v>
      </c>
      <c r="CO14" s="149" t="s">
        <v>469</v>
      </c>
      <c r="CP14" s="154">
        <v>0</v>
      </c>
      <c r="CQ14" s="149" t="s">
        <v>469</v>
      </c>
      <c r="CR14" s="149"/>
      <c r="CS14" s="149"/>
      <c r="CT14" s="154">
        <v>0</v>
      </c>
      <c r="CU14" s="149" t="s">
        <v>469</v>
      </c>
      <c r="CV14" s="154">
        <v>0</v>
      </c>
      <c r="CW14" s="149" t="s">
        <v>469</v>
      </c>
      <c r="CX14" s="154">
        <v>0</v>
      </c>
      <c r="CY14" s="149" t="s">
        <v>469</v>
      </c>
      <c r="CZ14" s="154">
        <v>0</v>
      </c>
      <c r="DA14" s="155" t="s">
        <v>469</v>
      </c>
      <c r="DB14" s="149"/>
      <c r="DC14" s="149"/>
      <c r="DD14" s="154">
        <v>0</v>
      </c>
      <c r="DE14" s="149" t="s">
        <v>469</v>
      </c>
      <c r="DF14" s="149"/>
      <c r="DG14" s="149"/>
      <c r="DH14" s="153">
        <v>0</v>
      </c>
      <c r="DI14" s="175" t="s">
        <v>469</v>
      </c>
      <c r="DJ14" s="154">
        <v>0</v>
      </c>
      <c r="DK14" s="175" t="s">
        <v>469</v>
      </c>
      <c r="DL14" s="154">
        <v>0</v>
      </c>
      <c r="DM14" s="149" t="s">
        <v>730</v>
      </c>
      <c r="DN14" s="149"/>
      <c r="DO14" s="149"/>
      <c r="DP14" s="154">
        <v>0</v>
      </c>
      <c r="DQ14" s="149" t="s">
        <v>737</v>
      </c>
      <c r="DR14" s="154">
        <v>0</v>
      </c>
      <c r="DS14" s="149" t="s">
        <v>469</v>
      </c>
      <c r="DT14" s="154">
        <v>0</v>
      </c>
      <c r="DU14" s="149" t="s">
        <v>510</v>
      </c>
      <c r="DV14" s="154">
        <v>0</v>
      </c>
      <c r="DW14" s="149" t="s">
        <v>469</v>
      </c>
      <c r="DX14" s="154">
        <v>0</v>
      </c>
      <c r="DY14" s="149"/>
      <c r="DZ14" s="153">
        <v>0</v>
      </c>
      <c r="EA14" s="149"/>
      <c r="EB14" s="154">
        <v>0</v>
      </c>
      <c r="EC14" s="149" t="s">
        <v>469</v>
      </c>
      <c r="ED14" s="188" t="str">
        <f>IF(AH14=$Y14,$G14,IF(AH14=$Z14,$I14,IF(AH14=$AA14,$K14,"???")))</f>
        <v>nu</v>
      </c>
      <c r="EE14" s="149"/>
      <c r="EF14" s="188" t="str">
        <f>IF(AJ14=$Y14,$G14,IF(AJ14=$Z14,$I14,IF(AJ14=$AA14,$K14,"???")))</f>
        <v>nu</v>
      </c>
      <c r="EG14" s="152" t="s">
        <v>469</v>
      </c>
      <c r="EH14" s="188" t="str">
        <f>IF(AL14=$Y14,$G14,IF(AL14=$Z14,$I14,IF(AL14=$AA14,$K14,"???")))</f>
        <v>da</v>
      </c>
      <c r="EI14" s="169" t="s">
        <v>520</v>
      </c>
      <c r="EJ14" s="188" t="str">
        <f>IF(AN14=$Y14,$G14,IF(AN14=$Z14,$I14,IF(AN14=$AA14,$K14,"???")))</f>
        <v>nu</v>
      </c>
      <c r="EK14" s="149" t="s">
        <v>469</v>
      </c>
      <c r="EL14" s="188" t="str">
        <f>IF(AP14=$Y14,$G14,IF(AP14=$Z14,$I14,IF(AP14=$AA14,$K14,"???")))</f>
        <v>nu</v>
      </c>
      <c r="EM14" s="152" t="s">
        <v>469</v>
      </c>
      <c r="EN14" s="188" t="str">
        <f>IF(AR14=$Y14,$G14,IF(AR14=$Z14,$I14,IF(AR14=$AA14,$K14,"???")))</f>
        <v>partial</v>
      </c>
      <c r="EO14" s="149" t="s">
        <v>928</v>
      </c>
      <c r="EP14" s="188" t="str">
        <f>IF(AT14=$Y14,$G14,IF(AT14=$Z14,$I14,IF(AT14=$AA14,$K14,"???")))</f>
        <v>nu</v>
      </c>
      <c r="EQ14" s="149"/>
      <c r="ER14" s="188" t="str">
        <f>IF(AV14=$Y14,$G14,IF(AV14=$Z14,$I14,IF(AV14=$AA14,$K14,"???")))</f>
        <v>nu</v>
      </c>
      <c r="ES14" s="175" t="s">
        <v>469</v>
      </c>
      <c r="ET14" s="188" t="str">
        <f>IF(AX14=$Y14,$G14,IF(AX14=$Z14,$I14,IF(AX14=$AA14,$K14,"???")))</f>
        <v>nu</v>
      </c>
      <c r="EU14" s="149" t="s">
        <v>469</v>
      </c>
      <c r="EV14" s="188" t="str">
        <f>IF(AZ14=$Y14,$G14,IF(AZ14=$Z14,$I14,IF(AZ14=$AA14,$K14,"???")))</f>
        <v>nu</v>
      </c>
      <c r="EW14" s="152" t="s">
        <v>469</v>
      </c>
      <c r="EX14" s="188" t="str">
        <f>IF(BB14=$Y14,$G14,IF(BB14=$Z14,$I14,IF(BB14=$AA14,$K14,"???")))</f>
        <v>nu</v>
      </c>
      <c r="EY14" s="149" t="s">
        <v>469</v>
      </c>
      <c r="EZ14" s="188" t="str">
        <f>IF(BD14=$Y14,$G14,IF(BD14=$Z14,$I14,IF(BD14=$AA14,$K14,"???")))</f>
        <v>nu</v>
      </c>
      <c r="FA14" s="149" t="s">
        <v>469</v>
      </c>
      <c r="FB14" s="188" t="str">
        <f>IF(BF14=$Y14,$G14,IF(BF14=$Z14,$I14,IF(BF14=$AA14,$K14,"???")))</f>
        <v>nu</v>
      </c>
      <c r="FC14" s="149" t="s">
        <v>469</v>
      </c>
      <c r="FD14" s="188" t="str">
        <f>IF(BH14=$Y14,$G14,IF(BH14=$Z14,$I14,IF(BH14=$AA14,$K14,"???")))</f>
        <v>nu</v>
      </c>
      <c r="FE14" s="149" t="s">
        <v>469</v>
      </c>
      <c r="FF14" s="188" t="str">
        <f>IF(BJ14=$Y14,$G14,IF(BJ14=$Z14,$I14,IF(BJ14=$AA14,$K14,"???")))</f>
        <v>nu</v>
      </c>
      <c r="FG14" s="149" t="s">
        <v>510</v>
      </c>
      <c r="FH14" s="188" t="str">
        <f>IF(BL14=$Y14,$G14,IF(BL14=$Z14,$I14,IF(BL14=$AA14,$K14,"???")))</f>
        <v>nu</v>
      </c>
      <c r="FI14" s="149" t="s">
        <v>469</v>
      </c>
      <c r="FJ14" s="188" t="str">
        <f>IF(BN14=$Y14,$G14,IF(BN14=$Z14,$I14,IF(BN14=$AA14,$K14,"???")))</f>
        <v>nu</v>
      </c>
      <c r="FK14" s="149" t="s">
        <v>469</v>
      </c>
      <c r="FL14" s="188" t="str">
        <f>IF(BP14=$Y14,$G14,IF(BP14=$Z14,$I14,IF(BP14=$AA14,$K14,"???")))</f>
        <v>nu</v>
      </c>
      <c r="FM14" s="149" t="s">
        <v>510</v>
      </c>
      <c r="FN14" s="188" t="str">
        <f>IF(BR14=$Y14,$G14,IF(BR14=$Z14,$I14,IF(BR14=$AA14,$K14,"???")))</f>
        <v>nu</v>
      </c>
      <c r="FO14" s="149" t="s">
        <v>469</v>
      </c>
      <c r="FP14" s="188" t="str">
        <f>IF(BT14=$Y14,$G14,IF(BT14=$Z14,$I14,IF(BT14=$AA14,$K14,"???")))</f>
        <v>nu</v>
      </c>
      <c r="FQ14" s="176" t="s">
        <v>510</v>
      </c>
      <c r="FR14" s="188" t="str">
        <f>IF(BV14=$Y14,$G14,IF(BV14=$Z14,$I14,IF(BV14=$AA14,$K14,"???")))</f>
        <v>nu</v>
      </c>
      <c r="FS14" s="149" t="s">
        <v>469</v>
      </c>
      <c r="FT14" s="188" t="str">
        <f>IF(BX14=$Y14,$G14,IF(BX14=$Z14,$I14,IF(BX14=$AA14,$K14,"???")))</f>
        <v>nu</v>
      </c>
      <c r="FU14" s="149" t="s">
        <v>469</v>
      </c>
      <c r="FV14" s="188" t="str">
        <f>IF(BZ14=$Y14,$G14,IF(BZ14=$Z14,$I14,IF(BZ14=$AA14,$K14,"???")))</f>
        <v>nu</v>
      </c>
      <c r="FW14" s="149" t="s">
        <v>469</v>
      </c>
      <c r="FX14" s="188" t="str">
        <f>IF(CB14=$Y14,$G14,IF(CB14=$Z14,$I14,IF(CB14=$AA14,$K14,"???")))</f>
        <v>nu</v>
      </c>
      <c r="FY14" s="149" t="s">
        <v>469</v>
      </c>
      <c r="FZ14" s="188" t="str">
        <f>IF(CD14=$Y14,$G14,IF(CD14=$Z14,$I14,IF(CD14=$AA14,$K14,"???")))</f>
        <v>nu</v>
      </c>
      <c r="GA14" s="149"/>
      <c r="GB14" s="149"/>
      <c r="GC14" s="149"/>
      <c r="GD14" s="188" t="str">
        <f>IF(CH14=$Y14,$G14,IF(CH14=$Z14,$I14,IF(CH14=$AA14,$K14,"???")))</f>
        <v>nu</v>
      </c>
      <c r="GE14" s="149" t="s">
        <v>469</v>
      </c>
      <c r="GF14" s="188" t="str">
        <f>IF(CJ14=$Y14,$G14,IF(CJ14=$Z14,$I14,IF(CJ14=$AA14,$K14,"???")))</f>
        <v>nu</v>
      </c>
      <c r="GG14" s="149" t="s">
        <v>469</v>
      </c>
      <c r="GH14" s="188" t="str">
        <f>IF(CL14=$Y14,$G14,IF(CL14=$Z14,$I14,IF(CL14=$AA14,$K14,"???")))</f>
        <v>nu</v>
      </c>
      <c r="GI14" s="149" t="s">
        <v>469</v>
      </c>
      <c r="GJ14" s="188" t="str">
        <f>IF(CN14=$Y14,$G14,IF(CN14=$Z14,$I14,IF(CN14=$AA14,$K14,"???")))</f>
        <v>nu</v>
      </c>
      <c r="GK14" s="149" t="s">
        <v>469</v>
      </c>
      <c r="GL14" s="188" t="str">
        <f>IF(CP14=$Y14,$G14,IF(CP14=$Z14,$I14,IF(CP14=$AA14,$K14,"???")))</f>
        <v>nu</v>
      </c>
      <c r="GM14" s="149" t="s">
        <v>469</v>
      </c>
      <c r="GN14" s="149"/>
      <c r="GO14" s="149"/>
      <c r="GP14" s="188" t="str">
        <f>IF(CT14=$Y14,$G14,IF(CT14=$Z14,$I14,IF(CT14=$AA14,$K14,"???")))</f>
        <v>nu</v>
      </c>
      <c r="GQ14" s="149" t="s">
        <v>469</v>
      </c>
      <c r="GR14" s="188" t="str">
        <f>IF(CV14=$Y14,$G14,IF(CV14=$Z14,$I14,IF(CV14=$AA14,$K14,"???")))</f>
        <v>nu</v>
      </c>
      <c r="GS14" s="149" t="s">
        <v>469</v>
      </c>
      <c r="GT14" s="188" t="str">
        <f>IF(CX14=$Y14,$G14,IF(CX14=$Z14,$I14,IF(CX14=$AA14,$K14,"???")))</f>
        <v>nu</v>
      </c>
      <c r="GU14" s="149" t="s">
        <v>469</v>
      </c>
      <c r="GV14" s="188" t="str">
        <f>IF(CZ14=$Y14,$G14,IF(CZ14=$Z14,$I14,IF(CZ14=$AA14,$K14,"???")))</f>
        <v>nu</v>
      </c>
      <c r="GW14" s="155" t="s">
        <v>469</v>
      </c>
      <c r="GX14" s="149"/>
      <c r="GY14" s="149"/>
      <c r="GZ14" s="188" t="str">
        <f>IF(DD14=$Y14,$G14,IF(DD14=$Z14,$I14,IF(DD14=$AA14,$K14,"???")))</f>
        <v>nu</v>
      </c>
      <c r="HA14" s="149" t="s">
        <v>469</v>
      </c>
      <c r="HB14" s="149"/>
      <c r="HC14" s="149"/>
      <c r="HD14" s="188" t="str">
        <f>IF(DH14=$Y14,$G14,IF(DH14=$Z14,$I14,IF(DH14=$AA14,$K14,"???")))</f>
        <v>nu</v>
      </c>
      <c r="HE14" s="175" t="s">
        <v>469</v>
      </c>
      <c r="HF14" s="188" t="str">
        <f>IF(DJ14=$Y14,$G14,IF(DJ14=$Z14,$I14,IF(DJ14=$AA14,$K14,"???")))</f>
        <v>nu</v>
      </c>
      <c r="HG14" s="175" t="s">
        <v>469</v>
      </c>
      <c r="HH14" s="188" t="str">
        <f>IF(DL14=$Y14,$G14,IF(DL14=$Z14,$I14,IF(DL14=$AA14,$K14,"???")))</f>
        <v>nu</v>
      </c>
      <c r="HI14" s="149" t="s">
        <v>730</v>
      </c>
      <c r="HJ14" s="149"/>
      <c r="HK14" s="149"/>
      <c r="HL14" s="188" t="str">
        <f>IF(DP14=$Y14,$G14,IF(DP14=$Z14,$I14,IF(DP14=$AA14,$K14,"???")))</f>
        <v>nu</v>
      </c>
      <c r="HM14" s="149" t="s">
        <v>737</v>
      </c>
      <c r="HN14" s="188" t="str">
        <f>IF(DR14=$Y14,$G14,IF(DR14=$Z14,$I14,IF(DR14=$AA14,$K14,"???")))</f>
        <v>nu</v>
      </c>
      <c r="HO14" s="149" t="s">
        <v>469</v>
      </c>
      <c r="HP14" s="188" t="str">
        <f>IF(DT14=$Y14,$G14,IF(DT14=$Z14,$I14,IF(DT14=$AA14,$K14,"???")))</f>
        <v>nu</v>
      </c>
      <c r="HQ14" s="149" t="s">
        <v>510</v>
      </c>
      <c r="HR14" s="188" t="str">
        <f>IF(DV14=$Y14,$G14,IF(DV14=$Z14,$I14,IF(DV14=$AA14,$K14,"???")))</f>
        <v>nu</v>
      </c>
      <c r="HS14" s="149" t="s">
        <v>469</v>
      </c>
      <c r="HT14" s="188" t="str">
        <f>IF(DX14=$Y14,$G14,IF(DX14=$Z14,$I14,IF(DX14=$AA14,$K14,"???")))</f>
        <v>nu</v>
      </c>
      <c r="HU14" s="149"/>
      <c r="HV14" s="188" t="str">
        <f>IF(DZ14=$Y14,$G14,IF(DZ14=$Z14,$I14,IF(DZ14=$AA14,$K14,"???")))</f>
        <v>nu</v>
      </c>
      <c r="HW14" s="149"/>
      <c r="HX14" s="188" t="str">
        <f>IF(EB14=$Y14,$G14,IF(EB14=$Z14,$I14,IF(EB14=$AA14,$K14,"???")))</f>
        <v>nu</v>
      </c>
      <c r="HY14" s="149" t="s">
        <v>469</v>
      </c>
      <c r="HZ14" s="193">
        <f>COUNTIF(ED14:HY14,"da")</f>
        <v>1</v>
      </c>
      <c r="IA14" s="193">
        <f t="shared" si="46"/>
        <v>43</v>
      </c>
      <c r="IB14" s="194">
        <f t="shared" si="48"/>
        <v>2.2222222222222223</v>
      </c>
      <c r="IC14" s="194">
        <f t="shared" si="47"/>
        <v>95.555555555555557</v>
      </c>
    </row>
    <row r="15" spans="1:237" ht="15" customHeight="1" x14ac:dyDescent="0.3">
      <c r="A15" s="59" t="s">
        <v>44</v>
      </c>
      <c r="B15" s="67" t="s">
        <v>209</v>
      </c>
      <c r="C15" s="68" t="s">
        <v>210</v>
      </c>
      <c r="D15" s="60" t="s">
        <v>350</v>
      </c>
      <c r="E15" s="106" t="s">
        <v>351</v>
      </c>
      <c r="F15" s="60">
        <v>2</v>
      </c>
      <c r="G15" s="60" t="s">
        <v>428</v>
      </c>
      <c r="H15" s="60" t="s">
        <v>429</v>
      </c>
      <c r="I15" s="60" t="s">
        <v>430</v>
      </c>
      <c r="J15" s="60" t="s">
        <v>431</v>
      </c>
      <c r="K15" s="95" t="s">
        <v>433</v>
      </c>
      <c r="L15" s="60" t="s">
        <v>442</v>
      </c>
      <c r="M15" s="60" t="s">
        <v>443</v>
      </c>
      <c r="N15" s="60" t="s">
        <v>443</v>
      </c>
      <c r="O15" s="60" t="s">
        <v>434</v>
      </c>
      <c r="P15" s="60" t="s">
        <v>434</v>
      </c>
      <c r="Q15" s="60" t="s">
        <v>435</v>
      </c>
      <c r="R15" s="60" t="s">
        <v>435</v>
      </c>
      <c r="S15" s="60" t="s">
        <v>436</v>
      </c>
      <c r="T15" s="60" t="s">
        <v>436</v>
      </c>
      <c r="U15" s="60" t="s">
        <v>437</v>
      </c>
      <c r="V15" s="60" t="s">
        <v>437</v>
      </c>
      <c r="W15" s="60" t="s">
        <v>438</v>
      </c>
      <c r="X15" s="131" t="s">
        <v>438</v>
      </c>
      <c r="Y15" s="118">
        <v>2</v>
      </c>
      <c r="Z15" s="60">
        <v>0</v>
      </c>
      <c r="AA15" s="60">
        <v>1</v>
      </c>
      <c r="AB15" s="60">
        <v>2</v>
      </c>
      <c r="AC15" s="60">
        <v>0.2</v>
      </c>
      <c r="AD15" s="60">
        <v>0.4</v>
      </c>
      <c r="AE15" s="60">
        <v>0.6</v>
      </c>
      <c r="AF15" s="60">
        <v>0.8</v>
      </c>
      <c r="AG15" s="60">
        <v>1</v>
      </c>
      <c r="AH15" s="154">
        <v>0</v>
      </c>
      <c r="AI15" s="149"/>
      <c r="AJ15" s="154">
        <v>0</v>
      </c>
      <c r="AK15" s="152" t="s">
        <v>469</v>
      </c>
      <c r="AL15" s="156">
        <v>0</v>
      </c>
      <c r="AM15" s="152" t="s">
        <v>469</v>
      </c>
      <c r="AN15" s="178">
        <v>0.4</v>
      </c>
      <c r="AO15" s="149" t="s">
        <v>580</v>
      </c>
      <c r="AP15" s="154">
        <v>0</v>
      </c>
      <c r="AQ15" s="152" t="s">
        <v>469</v>
      </c>
      <c r="AR15" s="154">
        <v>0</v>
      </c>
      <c r="AS15" s="149" t="s">
        <v>469</v>
      </c>
      <c r="AT15" s="154">
        <v>0</v>
      </c>
      <c r="AU15" s="149" t="s">
        <v>469</v>
      </c>
      <c r="AV15" s="153">
        <v>0</v>
      </c>
      <c r="AW15" s="175" t="s">
        <v>469</v>
      </c>
      <c r="AX15" s="154">
        <v>0.4</v>
      </c>
      <c r="AY15" s="149" t="s">
        <v>580</v>
      </c>
      <c r="AZ15" s="154">
        <v>0</v>
      </c>
      <c r="BA15" s="152" t="s">
        <v>469</v>
      </c>
      <c r="BB15" s="154">
        <v>0</v>
      </c>
      <c r="BC15" s="149" t="s">
        <v>469</v>
      </c>
      <c r="BD15" s="154">
        <v>0.2</v>
      </c>
      <c r="BE15" s="149" t="s">
        <v>580</v>
      </c>
      <c r="BF15" s="154">
        <v>0</v>
      </c>
      <c r="BG15" s="149" t="s">
        <v>469</v>
      </c>
      <c r="BH15" s="154">
        <v>0</v>
      </c>
      <c r="BI15" s="149" t="s">
        <v>469</v>
      </c>
      <c r="BJ15" s="154">
        <v>0.6</v>
      </c>
      <c r="BK15" s="149" t="s">
        <v>510</v>
      </c>
      <c r="BL15" s="154">
        <v>0</v>
      </c>
      <c r="BM15" s="149" t="s">
        <v>469</v>
      </c>
      <c r="BN15" s="154">
        <v>0</v>
      </c>
      <c r="BO15" s="149" t="s">
        <v>469</v>
      </c>
      <c r="BP15" s="154">
        <v>0</v>
      </c>
      <c r="BQ15" s="149" t="s">
        <v>510</v>
      </c>
      <c r="BR15" s="154">
        <v>0</v>
      </c>
      <c r="BS15" s="149" t="s">
        <v>469</v>
      </c>
      <c r="BT15" s="154">
        <v>0</v>
      </c>
      <c r="BU15" s="176" t="s">
        <v>510</v>
      </c>
      <c r="BV15" s="154">
        <v>0.2</v>
      </c>
      <c r="BW15" s="149" t="s">
        <v>580</v>
      </c>
      <c r="BX15" s="154">
        <v>0</v>
      </c>
      <c r="BY15" s="149" t="s">
        <v>469</v>
      </c>
      <c r="BZ15" s="154">
        <v>0.6</v>
      </c>
      <c r="CA15" s="149" t="s">
        <v>469</v>
      </c>
      <c r="CB15" s="154">
        <v>0</v>
      </c>
      <c r="CC15" s="149" t="s">
        <v>469</v>
      </c>
      <c r="CD15" s="154">
        <v>0</v>
      </c>
      <c r="CE15" s="149" t="s">
        <v>469</v>
      </c>
      <c r="CF15" s="149"/>
      <c r="CG15" s="149"/>
      <c r="CH15" s="154">
        <v>0</v>
      </c>
      <c r="CI15" s="149" t="s">
        <v>469</v>
      </c>
      <c r="CJ15" s="154">
        <v>0</v>
      </c>
      <c r="CK15" s="149" t="s">
        <v>469</v>
      </c>
      <c r="CL15" s="154">
        <v>0</v>
      </c>
      <c r="CM15" s="149" t="s">
        <v>469</v>
      </c>
      <c r="CN15" s="154">
        <v>0.4</v>
      </c>
      <c r="CO15" s="149" t="s">
        <v>580</v>
      </c>
      <c r="CP15" s="154">
        <v>0.2</v>
      </c>
      <c r="CQ15" s="149" t="s">
        <v>580</v>
      </c>
      <c r="CR15" s="149"/>
      <c r="CS15" s="149"/>
      <c r="CT15" s="154">
        <v>0</v>
      </c>
      <c r="CU15" s="149" t="s">
        <v>512</v>
      </c>
      <c r="CV15" s="154">
        <v>0</v>
      </c>
      <c r="CW15" s="149" t="s">
        <v>469</v>
      </c>
      <c r="CX15" s="154">
        <v>0</v>
      </c>
      <c r="CY15" s="149" t="s">
        <v>469</v>
      </c>
      <c r="CZ15" s="154">
        <v>0</v>
      </c>
      <c r="DA15" s="155" t="s">
        <v>469</v>
      </c>
      <c r="DB15" s="149"/>
      <c r="DC15" s="149"/>
      <c r="DD15" s="154">
        <v>0</v>
      </c>
      <c r="DE15" s="149" t="s">
        <v>469</v>
      </c>
      <c r="DF15" s="149"/>
      <c r="DG15" s="149"/>
      <c r="DH15" s="153">
        <v>0</v>
      </c>
      <c r="DI15" s="175" t="s">
        <v>469</v>
      </c>
      <c r="DJ15" s="154">
        <v>0</v>
      </c>
      <c r="DK15" s="175" t="s">
        <v>469</v>
      </c>
      <c r="DL15" s="154">
        <v>0</v>
      </c>
      <c r="DM15" s="149" t="s">
        <v>730</v>
      </c>
      <c r="DN15" s="149"/>
      <c r="DO15" s="149"/>
      <c r="DP15" s="154">
        <v>0.2</v>
      </c>
      <c r="DQ15" s="149" t="s">
        <v>580</v>
      </c>
      <c r="DR15" s="154">
        <v>0.2</v>
      </c>
      <c r="DS15" s="149" t="s">
        <v>580</v>
      </c>
      <c r="DT15" s="154">
        <v>0</v>
      </c>
      <c r="DU15" s="149" t="s">
        <v>510</v>
      </c>
      <c r="DV15" s="154">
        <v>1</v>
      </c>
      <c r="DW15" s="149" t="s">
        <v>580</v>
      </c>
      <c r="DX15" s="154">
        <v>0</v>
      </c>
      <c r="DY15" s="149"/>
      <c r="DZ15" s="153">
        <v>0.6</v>
      </c>
      <c r="EA15" s="149"/>
      <c r="EB15" s="154">
        <v>0.4</v>
      </c>
      <c r="EC15" s="149" t="s">
        <v>580</v>
      </c>
      <c r="ED15" s="190" t="str">
        <f>IF(AH15=$AB15,$N15,IF(AH15=$AC15,$O15,IF(AH15=$AD15,$Q15,IF(AH15=$AE15,$S15,IF(AH15=$AF15,$U15,IF(AH15=$AG15,$W15,IF(AH15=$Z15,$I15,"???")))))))</f>
        <v>nu</v>
      </c>
      <c r="EE15" s="149"/>
      <c r="EF15" s="190" t="str">
        <f>IF(AJ15=$AB15,$N15,IF(AJ15=$AC15,$O15,IF(AJ15=$AD15,$Q15,IF(AJ15=$AE15,$S15,IF(AJ15=$AF15,$U15,IF(AJ15=$AG15,$W15,IF(AJ15=$Z15,$I15,"???")))))))</f>
        <v>nu</v>
      </c>
      <c r="EG15" s="152" t="s">
        <v>469</v>
      </c>
      <c r="EH15" s="190" t="str">
        <f>IF(AL15=$AB15,$N15,IF(AL15=$AC15,$O15,IF(AL15=$AD15,$Q15,IF(AL15=$AE15,$S15,IF(AL15=$AF15,$U15,IF(AL15=$AG15,$W15,IF(AL15=$Z15,$I15,"???")))))))</f>
        <v>nu</v>
      </c>
      <c r="EI15" s="152" t="s">
        <v>469</v>
      </c>
      <c r="EJ15" s="190" t="str">
        <f>IF(AN15=$AB15,$N15,IF(AN15=$AC15,$O15,IF(AN15=$AD15,$Q15,IF(AN15=$AE15,$S15,IF(AN15=$AF15,$U15,IF(AN15=$AG15,$W15,IF(AN15=$Z15,$I15,"???")))))))</f>
        <v>10-30%</v>
      </c>
      <c r="EK15" s="149" t="s">
        <v>580</v>
      </c>
      <c r="EL15" s="190" t="str">
        <f>IF(AP15=$AB15,$N15,IF(AP15=$AC15,$O15,IF(AP15=$AD15,$Q15,IF(AP15=$AE15,$S15,IF(AP15=$AF15,$U15,IF(AP15=$AG15,$W15,IF(AP15=$Z15,$I15,"???")))))))</f>
        <v>nu</v>
      </c>
      <c r="EM15" s="152" t="s">
        <v>469</v>
      </c>
      <c r="EN15" s="190" t="str">
        <f>IF(AR15=$AB15,$N15,IF(AR15=$AC15,$O15,IF(AR15=$AD15,$Q15,IF(AR15=$AE15,$S15,IF(AR15=$AF15,$U15,IF(AR15=$AG15,$W15,IF(AR15=$Z15,$I15,"???")))))))</f>
        <v>nu</v>
      </c>
      <c r="EO15" s="149" t="s">
        <v>469</v>
      </c>
      <c r="EP15" s="190" t="str">
        <f>IF(AT15=$AB15,$N15,IF(AT15=$AC15,$O15,IF(AT15=$AD15,$Q15,IF(AT15=$AE15,$S15,IF(AT15=$AF15,$U15,IF(AT15=$AG15,$W15,IF(AT15=$Z15,$I15,"???")))))))</f>
        <v>nu</v>
      </c>
      <c r="EQ15" s="149" t="s">
        <v>469</v>
      </c>
      <c r="ER15" s="190" t="str">
        <f>IF(AV15=$AB15,$N15,IF(AV15=$AC15,$O15,IF(AV15=$AD15,$Q15,IF(AV15=$AE15,$S15,IF(AV15=$AF15,$U15,IF(AV15=$AG15,$W15,IF(AV15=$Z15,$I15,"???")))))))</f>
        <v>nu</v>
      </c>
      <c r="ES15" s="175" t="s">
        <v>469</v>
      </c>
      <c r="ET15" s="190" t="str">
        <f>IF(AX15=$AB15,$N15,IF(AX15=$AC15,$O15,IF(AX15=$AD15,$Q15,IF(AX15=$AE15,$S15,IF(AX15=$AF15,$U15,IF(AX15=$AG15,$W15,IF(AX15=$Z15,$I15,"???")))))))</f>
        <v>10-30%</v>
      </c>
      <c r="EU15" s="149" t="s">
        <v>580</v>
      </c>
      <c r="EV15" s="190" t="str">
        <f>IF(AZ15=$AB15,$N15,IF(AZ15=$AC15,$O15,IF(AZ15=$AD15,$Q15,IF(AZ15=$AE15,$S15,IF(AZ15=$AF15,$U15,IF(AZ15=$AG15,$W15,IF(AZ15=$Z15,$I15,"???")))))))</f>
        <v>nu</v>
      </c>
      <c r="EW15" s="152" t="s">
        <v>469</v>
      </c>
      <c r="EX15" s="190" t="str">
        <f>IF(BB15=$AB15,$N15,IF(BB15=$AC15,$O15,IF(BB15=$AD15,$Q15,IF(BB15=$AE15,$S15,IF(BB15=$AF15,$U15,IF(BB15=$AG15,$W15,IF(BB15=$Z15,$I15,"???")))))))</f>
        <v>nu</v>
      </c>
      <c r="EY15" s="149" t="s">
        <v>469</v>
      </c>
      <c r="EZ15" s="190" t="str">
        <f>IF(BD15=$AB15,$N15,IF(BD15=$AC15,$O15,IF(BD15=$AD15,$Q15,IF(BD15=$AE15,$S15,IF(BD15=$AF15,$U15,IF(BD15=$AG15,$W15,IF(BD15=$Z15,$I15,"???")))))))</f>
        <v>0-10%</v>
      </c>
      <c r="FA15" s="149" t="s">
        <v>580</v>
      </c>
      <c r="FB15" s="190" t="str">
        <f>IF(BF15=$AB15,$N15,IF(BF15=$AC15,$O15,IF(BF15=$AD15,$Q15,IF(BF15=$AE15,$S15,IF(BF15=$AF15,$U15,IF(BF15=$AG15,$W15,IF(BF15=$Z15,$I15,"???")))))))</f>
        <v>nu</v>
      </c>
      <c r="FC15" s="149" t="s">
        <v>469</v>
      </c>
      <c r="FD15" s="190" t="str">
        <f>IF(BH15=$AB15,$N15,IF(BH15=$AC15,$O15,IF(BH15=$AD15,$Q15,IF(BH15=$AE15,$S15,IF(BH15=$AF15,$U15,IF(BH15=$AG15,$W15,IF(BH15=$Z15,$I15,"???")))))))</f>
        <v>nu</v>
      </c>
      <c r="FE15" s="149" t="s">
        <v>469</v>
      </c>
      <c r="FF15" s="190" t="str">
        <f>IF(BJ15=$AB15,$N15,IF(BJ15=$AC15,$O15,IF(BJ15=$AD15,$Q15,IF(BJ15=$AE15,$S15,IF(BJ15=$AF15,$U15,IF(BJ15=$AG15,$W15,IF(BJ15=$Z15,$I15,"???")))))))</f>
        <v>30-60%</v>
      </c>
      <c r="FG15" s="149" t="s">
        <v>510</v>
      </c>
      <c r="FH15" s="190" t="str">
        <f>IF(BL15=$AB15,$N15,IF(BL15=$AC15,$O15,IF(BL15=$AD15,$Q15,IF(BL15=$AE15,$S15,IF(BL15=$AF15,$U15,IF(BL15=$AG15,$W15,IF(BL15=$Z15,$I15,"???")))))))</f>
        <v>nu</v>
      </c>
      <c r="FI15" s="149" t="s">
        <v>469</v>
      </c>
      <c r="FJ15" s="190" t="str">
        <f>IF(BN15=$AB15,$N15,IF(BN15=$AC15,$O15,IF(BN15=$AD15,$Q15,IF(BN15=$AE15,$S15,IF(BN15=$AF15,$U15,IF(BN15=$AG15,$W15,IF(BN15=$Z15,$I15,"???")))))))</f>
        <v>nu</v>
      </c>
      <c r="FK15" s="149" t="s">
        <v>469</v>
      </c>
      <c r="FL15" s="190" t="str">
        <f>IF(BP15=$AB15,$N15,IF(BP15=$AC15,$O15,IF(BP15=$AD15,$Q15,IF(BP15=$AE15,$S15,IF(BP15=$AF15,$U15,IF(BP15=$AG15,$W15,IF(BP15=$Z15,$I15,"???")))))))</f>
        <v>nu</v>
      </c>
      <c r="FM15" s="149" t="s">
        <v>510</v>
      </c>
      <c r="FN15" s="190" t="str">
        <f>IF(BR15=$AB15,$N15,IF(BR15=$AC15,$O15,IF(BR15=$AD15,$Q15,IF(BR15=$AE15,$S15,IF(BR15=$AF15,$U15,IF(BR15=$AG15,$W15,IF(BR15=$Z15,$I15,"???")))))))</f>
        <v>nu</v>
      </c>
      <c r="FO15" s="149" t="s">
        <v>469</v>
      </c>
      <c r="FP15" s="190" t="str">
        <f>IF(BT15=$AB15,$N15,IF(BT15=$AC15,$O15,IF(BT15=$AD15,$Q15,IF(BT15=$AE15,$S15,IF(BT15=$AF15,$U15,IF(BT15=$AG15,$W15,IF(BT15=$Z15,$I15,"???")))))))</f>
        <v>nu</v>
      </c>
      <c r="FQ15" s="176" t="s">
        <v>510</v>
      </c>
      <c r="FR15" s="190" t="str">
        <f>IF(BV15=$AB15,$N15,IF(BV15=$AC15,$O15,IF(BV15=$AD15,$Q15,IF(BV15=$AE15,$S15,IF(BV15=$AF15,$U15,IF(BV15=$AG15,$W15,IF(BV15=$Z15,$I15,"???")))))))</f>
        <v>0-10%</v>
      </c>
      <c r="FS15" s="149" t="s">
        <v>580</v>
      </c>
      <c r="FT15" s="190" t="str">
        <f>IF(BX15=$AB15,$N15,IF(BX15=$AC15,$O15,IF(BX15=$AD15,$Q15,IF(BX15=$AE15,$S15,IF(BX15=$AF15,$U15,IF(BX15=$AG15,$W15,IF(BX15=$Z15,$I15,"???")))))))</f>
        <v>nu</v>
      </c>
      <c r="FU15" s="149" t="s">
        <v>469</v>
      </c>
      <c r="FV15" s="190" t="str">
        <f>IF(BZ15=$AB15,$N15,IF(BZ15=$AC15,$O15,IF(BZ15=$AD15,$Q15,IF(BZ15=$AE15,$S15,IF(BZ15=$AF15,$U15,IF(BZ15=$AG15,$W15,IF(BZ15=$Z15,$I15,"???")))))))</f>
        <v>30-60%</v>
      </c>
      <c r="FW15" s="149" t="s">
        <v>469</v>
      </c>
      <c r="FX15" s="190" t="str">
        <f>IF(CB15=$AB15,$N15,IF(CB15=$AC15,$O15,IF(CB15=$AD15,$Q15,IF(CB15=$AE15,$S15,IF(CB15=$AF15,$U15,IF(CB15=$AG15,$W15,IF(CB15=$Z15,$I15,"???")))))))</f>
        <v>nu</v>
      </c>
      <c r="FY15" s="149" t="s">
        <v>469</v>
      </c>
      <c r="FZ15" s="190" t="str">
        <f>IF(CD15=$AB15,$N15,IF(CD15=$AC15,$O15,IF(CD15=$AD15,$Q15,IF(CD15=$AE15,$S15,IF(CD15=$AF15,$U15,IF(CD15=$AG15,$W15,IF(CD15=$Z15,$I15,"???")))))))</f>
        <v>nu</v>
      </c>
      <c r="GA15" s="149" t="s">
        <v>469</v>
      </c>
      <c r="GB15" s="149"/>
      <c r="GC15" s="149"/>
      <c r="GD15" s="190" t="str">
        <f>IF(CH15=$AB15,$N15,IF(CH15=$AC15,$O15,IF(CH15=$AD15,$Q15,IF(CH15=$AE15,$S15,IF(CH15=$AF15,$U15,IF(CH15=$AG15,$W15,IF(CH15=$Z15,$I15,"???")))))))</f>
        <v>nu</v>
      </c>
      <c r="GE15" s="149" t="s">
        <v>469</v>
      </c>
      <c r="GF15" s="190" t="str">
        <f>IF(CJ15=$AB15,$N15,IF(CJ15=$AC15,$O15,IF(CJ15=$AD15,$Q15,IF(CJ15=$AE15,$S15,IF(CJ15=$AF15,$U15,IF(CJ15=$AG15,$W15,IF(CJ15=$Z15,$I15,"???")))))))</f>
        <v>nu</v>
      </c>
      <c r="GG15" s="149" t="s">
        <v>469</v>
      </c>
      <c r="GH15" s="190" t="str">
        <f>IF(CL15=$AB15,$N15,IF(CL15=$AC15,$O15,IF(CL15=$AD15,$Q15,IF(CL15=$AE15,$S15,IF(CL15=$AF15,$U15,IF(CL15=$AG15,$W15,IF(CL15=$Z15,$I15,"???")))))))</f>
        <v>nu</v>
      </c>
      <c r="GI15" s="149" t="s">
        <v>469</v>
      </c>
      <c r="GJ15" s="190" t="str">
        <f>IF(CN15=$AB15,$N15,IF(CN15=$AC15,$O15,IF(CN15=$AD15,$Q15,IF(CN15=$AE15,$S15,IF(CN15=$AF15,$U15,IF(CN15=$AG15,$W15,IF(CN15=$Z15,$I15,"???")))))))</f>
        <v>10-30%</v>
      </c>
      <c r="GK15" s="149" t="s">
        <v>580</v>
      </c>
      <c r="GL15" s="190" t="str">
        <f>IF(CP15=$AB15,$N15,IF(CP15=$AC15,$O15,IF(CP15=$AD15,$Q15,IF(CP15=$AE15,$S15,IF(CP15=$AF15,$U15,IF(CP15=$AG15,$W15,IF(CP15=$Z15,$I15,"???")))))))</f>
        <v>0-10%</v>
      </c>
      <c r="GM15" s="149" t="s">
        <v>580</v>
      </c>
      <c r="GN15" s="149"/>
      <c r="GO15" s="149"/>
      <c r="GP15" s="190" t="str">
        <f>IF(CT15=$AB15,$N15,IF(CT15=$AC15,$O15,IF(CT15=$AD15,$Q15,IF(CT15=$AE15,$S15,IF(CT15=$AF15,$U15,IF(CT15=$AG15,$W15,IF(CT15=$Z15,$I15,"???")))))))</f>
        <v>nu</v>
      </c>
      <c r="GQ15" s="149" t="s">
        <v>512</v>
      </c>
      <c r="GR15" s="190" t="str">
        <f>IF(CV15=$AB15,$N15,IF(CV15=$AC15,$O15,IF(CV15=$AD15,$Q15,IF(CV15=$AE15,$S15,IF(CV15=$AF15,$U15,IF(CV15=$AG15,$W15,IF(CV15=$Z15,$I15,"???")))))))</f>
        <v>nu</v>
      </c>
      <c r="GS15" s="149" t="s">
        <v>469</v>
      </c>
      <c r="GT15" s="190" t="str">
        <f>IF(CX15=$AB15,$N15,IF(CX15=$AC15,$O15,IF(CX15=$AD15,$Q15,IF(CX15=$AE15,$S15,IF(CX15=$AF15,$U15,IF(CX15=$AG15,$W15,IF(CX15=$Z15,$I15,"???")))))))</f>
        <v>nu</v>
      </c>
      <c r="GU15" s="149" t="s">
        <v>469</v>
      </c>
      <c r="GV15" s="190" t="str">
        <f>IF(CZ15=$AB15,$N15,IF(CZ15=$AC15,$O15,IF(CZ15=$AD15,$Q15,IF(CZ15=$AE15,$S15,IF(CZ15=$AF15,$U15,IF(CZ15=$AG15,$W15,IF(CZ15=$Z15,$I15,"???")))))))</f>
        <v>nu</v>
      </c>
      <c r="GW15" s="155" t="s">
        <v>469</v>
      </c>
      <c r="GX15" s="149"/>
      <c r="GY15" s="149"/>
      <c r="GZ15" s="190" t="str">
        <f>IF(DD15=$AB15,$N15,IF(DD15=$AC15,$O15,IF(DD15=$AD15,$Q15,IF(DD15=$AE15,$S15,IF(DD15=$AF15,$U15,IF(DD15=$AG15,$W15,IF(DD15=$Z15,$I15,"???")))))))</f>
        <v>nu</v>
      </c>
      <c r="HA15" s="149" t="s">
        <v>469</v>
      </c>
      <c r="HB15" s="149"/>
      <c r="HC15" s="149"/>
      <c r="HD15" s="190" t="str">
        <f>IF(DH15=$AB15,$N15,IF(DH15=$AC15,$O15,IF(DH15=$AD15,$Q15,IF(DH15=$AE15,$S15,IF(DH15=$AF15,$U15,IF(DH15=$AG15,$W15,IF(DH15=$Z15,$I15,"???")))))))</f>
        <v>nu</v>
      </c>
      <c r="HE15" s="175" t="s">
        <v>469</v>
      </c>
      <c r="HF15" s="190" t="str">
        <f>IF(DJ15=$AB15,$N15,IF(DJ15=$AC15,$O15,IF(DJ15=$AD15,$Q15,IF(DJ15=$AE15,$S15,IF(DJ15=$AF15,$U15,IF(DJ15=$AG15,$W15,IF(DJ15=$Z15,$I15,"???")))))))</f>
        <v>nu</v>
      </c>
      <c r="HG15" s="175" t="s">
        <v>469</v>
      </c>
      <c r="HH15" s="190" t="str">
        <f>IF(DL15=$AB15,$N15,IF(DL15=$AC15,$O15,IF(DL15=$AD15,$Q15,IF(DL15=$AE15,$S15,IF(DL15=$AF15,$U15,IF(DL15=$AG15,$W15,IF(DL15=$Z15,$I15,"???")))))))</f>
        <v>nu</v>
      </c>
      <c r="HI15" s="149" t="s">
        <v>730</v>
      </c>
      <c r="HJ15" s="149"/>
      <c r="HK15" s="149"/>
      <c r="HL15" s="190" t="str">
        <f>IF(DP15=$AB15,$N15,IF(DP15=$AC15,$O15,IF(DP15=$AD15,$Q15,IF(DP15=$AE15,$S15,IF(DP15=$AF15,$U15,IF(DP15=$AG15,$W15,IF(DP15=$Z15,$I15,"???")))))))</f>
        <v>0-10%</v>
      </c>
      <c r="HM15" s="149" t="s">
        <v>580</v>
      </c>
      <c r="HN15" s="190" t="str">
        <f>IF(DR15=$AB15,$N15,IF(DR15=$AC15,$O15,IF(DR15=$AD15,$Q15,IF(DR15=$AE15,$S15,IF(DR15=$AF15,$U15,IF(DR15=$AG15,$W15,IF(DR15=$Z15,$I15,"???")))))))</f>
        <v>0-10%</v>
      </c>
      <c r="HO15" s="149" t="s">
        <v>580</v>
      </c>
      <c r="HP15" s="190" t="str">
        <f>IF(DT15=$AB15,$N15,IF(DT15=$AC15,$O15,IF(DT15=$AD15,$Q15,IF(DT15=$AE15,$S15,IF(DT15=$AF15,$U15,IF(DT15=$AG15,$W15,IF(DT15=$Z15,$I15,"???")))))))</f>
        <v>nu</v>
      </c>
      <c r="HQ15" s="149" t="s">
        <v>510</v>
      </c>
      <c r="HR15" s="190" t="str">
        <f>IF(DV15=$AB15,$N15,IF(DV15=$AC15,$O15,IF(DV15=$AD15,$Q15,IF(DV15=$AE15,$S15,IF(DV15=$AF15,$U15,IF(DV15=$AG15,$W15,IF(DV15=$Z15,$I15,"???")))))))</f>
        <v>90-100%</v>
      </c>
      <c r="HS15" s="149" t="s">
        <v>580</v>
      </c>
      <c r="HT15" s="190" t="str">
        <f>IF(DX15=$AB15,$N15,IF(DX15=$AC15,$O15,IF(DX15=$AD15,$Q15,IF(DX15=$AE15,$S15,IF(DX15=$AF15,$U15,IF(DX15=$AG15,$W15,IF(DX15=$Z15,$I15,"???")))))))</f>
        <v>nu</v>
      </c>
      <c r="HU15" s="149"/>
      <c r="HV15" s="190" t="str">
        <f>IF(DZ15=$AB15,$N15,IF(DZ15=$AC15,$O15,IF(DZ15=$AD15,$Q15,IF(DZ15=$AE15,$S15,IF(DZ15=$AF15,$U15,IF(DZ15=$AG15,$W15,IF(DZ15=$Z15,$I15,"???")))))))</f>
        <v>30-60%</v>
      </c>
      <c r="HW15" s="149"/>
      <c r="HX15" s="190" t="str">
        <f>IF(EB15=$AB15,$N15,IF(EB15=$AC15,$O15,IF(EB15=$AD15,$Q15,IF(EB15=$AE15,$S15,IF(EB15=$AF15,$U15,IF(EB15=$AG15,$W15,IF(EB15=$Z15,$I15,"???")))))))</f>
        <v>10-30%</v>
      </c>
      <c r="HY15" s="149" t="s">
        <v>580</v>
      </c>
      <c r="HZ15" s="193">
        <f>COUNTIF(ED15:HY15,"web")</f>
        <v>0</v>
      </c>
      <c r="IA15" s="193">
        <f t="shared" si="46"/>
        <v>32</v>
      </c>
      <c r="IB15" s="194">
        <f t="shared" si="48"/>
        <v>0</v>
      </c>
      <c r="IC15" s="194">
        <f t="shared" si="47"/>
        <v>71.111111111111114</v>
      </c>
    </row>
    <row r="16" spans="1:237" ht="15" customHeight="1" x14ac:dyDescent="0.3">
      <c r="A16" s="59" t="s">
        <v>45</v>
      </c>
      <c r="B16" s="64" t="s">
        <v>204</v>
      </c>
      <c r="C16" s="64" t="s">
        <v>205</v>
      </c>
      <c r="D16" s="60" t="s">
        <v>352</v>
      </c>
      <c r="E16" s="106" t="s">
        <v>353</v>
      </c>
      <c r="F16" s="60">
        <v>2</v>
      </c>
      <c r="G16" s="60" t="s">
        <v>428</v>
      </c>
      <c r="H16" s="60" t="s">
        <v>429</v>
      </c>
      <c r="I16" s="60" t="s">
        <v>430</v>
      </c>
      <c r="J16" s="60" t="s">
        <v>431</v>
      </c>
      <c r="K16" s="95" t="s">
        <v>433</v>
      </c>
      <c r="L16" s="60" t="s">
        <v>442</v>
      </c>
      <c r="M16" s="60" t="s">
        <v>443</v>
      </c>
      <c r="N16" s="60" t="s">
        <v>443</v>
      </c>
      <c r="O16" s="60" t="s">
        <v>434</v>
      </c>
      <c r="P16" s="60" t="s">
        <v>434</v>
      </c>
      <c r="Q16" s="60" t="s">
        <v>435</v>
      </c>
      <c r="R16" s="60" t="s">
        <v>435</v>
      </c>
      <c r="S16" s="60" t="s">
        <v>436</v>
      </c>
      <c r="T16" s="60" t="s">
        <v>436</v>
      </c>
      <c r="U16" s="60" t="s">
        <v>437</v>
      </c>
      <c r="V16" s="60" t="s">
        <v>437</v>
      </c>
      <c r="W16" s="60" t="s">
        <v>438</v>
      </c>
      <c r="X16" s="131" t="s">
        <v>438</v>
      </c>
      <c r="Y16" s="118">
        <v>2</v>
      </c>
      <c r="Z16" s="60">
        <v>0</v>
      </c>
      <c r="AA16" s="60">
        <v>1</v>
      </c>
      <c r="AB16" s="60">
        <v>2</v>
      </c>
      <c r="AC16" s="60">
        <v>0.2</v>
      </c>
      <c r="AD16" s="60">
        <v>0.4</v>
      </c>
      <c r="AE16" s="60">
        <v>0.6</v>
      </c>
      <c r="AF16" s="60">
        <v>0.8</v>
      </c>
      <c r="AG16" s="60">
        <v>1</v>
      </c>
      <c r="AH16" s="154">
        <v>0</v>
      </c>
      <c r="AI16" s="149"/>
      <c r="AJ16" s="154">
        <v>0</v>
      </c>
      <c r="AK16" s="149" t="s">
        <v>491</v>
      </c>
      <c r="AL16" s="156">
        <v>0</v>
      </c>
      <c r="AM16" s="152" t="s">
        <v>469</v>
      </c>
      <c r="AN16" s="178">
        <v>0</v>
      </c>
      <c r="AO16" s="52" t="s">
        <v>469</v>
      </c>
      <c r="AP16" s="154">
        <v>0</v>
      </c>
      <c r="AQ16" s="152" t="s">
        <v>469</v>
      </c>
      <c r="AR16" s="154">
        <v>0</v>
      </c>
      <c r="AS16" s="149" t="s">
        <v>469</v>
      </c>
      <c r="AT16" s="154">
        <v>0</v>
      </c>
      <c r="AU16" s="149" t="s">
        <v>469</v>
      </c>
      <c r="AV16" s="153">
        <v>0</v>
      </c>
      <c r="AW16" s="175" t="s">
        <v>469</v>
      </c>
      <c r="AX16" s="154">
        <v>0</v>
      </c>
      <c r="AY16" s="149" t="s">
        <v>469</v>
      </c>
      <c r="AZ16" s="154">
        <v>0</v>
      </c>
      <c r="BA16" s="152" t="s">
        <v>469</v>
      </c>
      <c r="BB16" s="154">
        <v>0</v>
      </c>
      <c r="BC16" s="149" t="s">
        <v>469</v>
      </c>
      <c r="BD16" s="154">
        <v>0</v>
      </c>
      <c r="BE16" s="149" t="s">
        <v>469</v>
      </c>
      <c r="BF16" s="154">
        <v>0</v>
      </c>
      <c r="BG16" s="149" t="s">
        <v>469</v>
      </c>
      <c r="BH16" s="154">
        <v>0</v>
      </c>
      <c r="BI16" s="149" t="s">
        <v>469</v>
      </c>
      <c r="BJ16" s="154">
        <v>0</v>
      </c>
      <c r="BK16" s="149" t="s">
        <v>510</v>
      </c>
      <c r="BL16" s="154">
        <v>0</v>
      </c>
      <c r="BM16" s="149" t="s">
        <v>469</v>
      </c>
      <c r="BN16" s="154">
        <v>0</v>
      </c>
      <c r="BO16" s="149" t="s">
        <v>469</v>
      </c>
      <c r="BP16" s="154">
        <v>0</v>
      </c>
      <c r="BQ16" s="149" t="s">
        <v>510</v>
      </c>
      <c r="BR16" s="154">
        <v>0</v>
      </c>
      <c r="BS16" s="149" t="s">
        <v>469</v>
      </c>
      <c r="BT16" s="154">
        <v>0</v>
      </c>
      <c r="BU16" s="176" t="s">
        <v>510</v>
      </c>
      <c r="BV16" s="154">
        <v>0</v>
      </c>
      <c r="BW16" s="149" t="s">
        <v>469</v>
      </c>
      <c r="BX16" s="154">
        <v>0</v>
      </c>
      <c r="BY16" s="149" t="s">
        <v>469</v>
      </c>
      <c r="BZ16" s="154">
        <v>0</v>
      </c>
      <c r="CA16" s="149" t="s">
        <v>469</v>
      </c>
      <c r="CB16" s="154">
        <v>0</v>
      </c>
      <c r="CC16" s="149" t="s">
        <v>469</v>
      </c>
      <c r="CD16" s="154">
        <v>0</v>
      </c>
      <c r="CE16" s="149" t="s">
        <v>469</v>
      </c>
      <c r="CF16" s="149"/>
      <c r="CG16" s="149"/>
      <c r="CH16" s="154">
        <v>0</v>
      </c>
      <c r="CI16" s="149" t="s">
        <v>469</v>
      </c>
      <c r="CJ16" s="154">
        <v>0</v>
      </c>
      <c r="CK16" s="149" t="s">
        <v>469</v>
      </c>
      <c r="CL16" s="154">
        <v>0</v>
      </c>
      <c r="CM16" s="149" t="s">
        <v>469</v>
      </c>
      <c r="CN16" s="154">
        <v>0</v>
      </c>
      <c r="CO16" s="149" t="s">
        <v>469</v>
      </c>
      <c r="CP16" s="154">
        <v>0</v>
      </c>
      <c r="CQ16" s="149" t="s">
        <v>469</v>
      </c>
      <c r="CR16" s="149"/>
      <c r="CS16" s="149"/>
      <c r="CT16" s="154">
        <v>0</v>
      </c>
      <c r="CU16" s="149"/>
      <c r="CV16" s="154">
        <v>0</v>
      </c>
      <c r="CW16" s="149" t="s">
        <v>469</v>
      </c>
      <c r="CX16" s="154">
        <v>0</v>
      </c>
      <c r="CY16" s="149" t="s">
        <v>469</v>
      </c>
      <c r="CZ16" s="154">
        <v>0</v>
      </c>
      <c r="DA16" s="155" t="s">
        <v>469</v>
      </c>
      <c r="DB16" s="149"/>
      <c r="DC16" s="149"/>
      <c r="DD16" s="154">
        <v>0</v>
      </c>
      <c r="DE16" s="149" t="s">
        <v>469</v>
      </c>
      <c r="DF16" s="149"/>
      <c r="DG16" s="149"/>
      <c r="DH16" s="153">
        <v>0</v>
      </c>
      <c r="DI16" s="175" t="s">
        <v>469</v>
      </c>
      <c r="DJ16" s="154">
        <v>0</v>
      </c>
      <c r="DK16" s="175" t="s">
        <v>469</v>
      </c>
      <c r="DL16" s="154">
        <v>0</v>
      </c>
      <c r="DM16" s="149" t="s">
        <v>730</v>
      </c>
      <c r="DN16" s="149"/>
      <c r="DO16" s="149"/>
      <c r="DP16" s="154">
        <v>0</v>
      </c>
      <c r="DQ16" s="149" t="s">
        <v>737</v>
      </c>
      <c r="DR16" s="154">
        <v>0</v>
      </c>
      <c r="DS16" s="149" t="s">
        <v>469</v>
      </c>
      <c r="DT16" s="154">
        <v>0</v>
      </c>
      <c r="DU16" s="149" t="s">
        <v>510</v>
      </c>
      <c r="DV16" s="154">
        <v>0</v>
      </c>
      <c r="DW16" s="149" t="s">
        <v>469</v>
      </c>
      <c r="DX16" s="154">
        <v>0</v>
      </c>
      <c r="DY16" s="149"/>
      <c r="DZ16" s="153">
        <v>0</v>
      </c>
      <c r="EA16" s="149"/>
      <c r="EB16" s="154">
        <v>0</v>
      </c>
      <c r="EC16" s="149" t="s">
        <v>469</v>
      </c>
      <c r="ED16" s="190" t="str">
        <f>IF(AH16=$AB16,$N16,IF(AH16=$AC16,$O16,IF(AH16=$AD16,$Q16,IF(AH16=$AE16,$S16,IF(AH16=$AF16,$U16,IF(AH16=$AG16,$W16,IF(AH16=$Z16,$I16,"???")))))))</f>
        <v>nu</v>
      </c>
      <c r="EE16" s="149"/>
      <c r="EF16" s="190" t="str">
        <f>IF(AJ16=$AB16,$N16,IF(AJ16=$AC16,$O16,IF(AJ16=$AD16,$Q16,IF(AJ16=$AE16,$S16,IF(AJ16=$AF16,$U16,IF(AJ16=$AG16,$W16,IF(AJ16=$Z16,$I16,"???")))))))</f>
        <v>nu</v>
      </c>
      <c r="EG16" s="149" t="s">
        <v>491</v>
      </c>
      <c r="EH16" s="190" t="str">
        <f>IF(AL16=$AB16,$N16,IF(AL16=$AC16,$O16,IF(AL16=$AD16,$Q16,IF(AL16=$AE16,$S16,IF(AL16=$AF16,$U16,IF(AL16=$AG16,$W16,IF(AL16=$Z16,$I16,"???")))))))</f>
        <v>nu</v>
      </c>
      <c r="EI16" s="152" t="s">
        <v>469</v>
      </c>
      <c r="EJ16" s="190" t="str">
        <f>IF(AN16=$AB16,$N16,IF(AN16=$AC16,$O16,IF(AN16=$AD16,$Q16,IF(AN16=$AE16,$S16,IF(AN16=$AF16,$U16,IF(AN16=$AG16,$W16,IF(AN16=$Z16,$I16,"???")))))))</f>
        <v>nu</v>
      </c>
      <c r="EK16" s="52" t="s">
        <v>469</v>
      </c>
      <c r="EL16" s="190" t="str">
        <f>IF(AP16=$AB16,$N16,IF(AP16=$AC16,$O16,IF(AP16=$AD16,$Q16,IF(AP16=$AE16,$S16,IF(AP16=$AF16,$U16,IF(AP16=$AG16,$W16,IF(AP16=$Z16,$I16,"???")))))))</f>
        <v>nu</v>
      </c>
      <c r="EM16" s="152" t="s">
        <v>469</v>
      </c>
      <c r="EN16" s="190" t="str">
        <f>IF(AR16=$AB16,$N16,IF(AR16=$AC16,$O16,IF(AR16=$AD16,$Q16,IF(AR16=$AE16,$S16,IF(AR16=$AF16,$U16,IF(AR16=$AG16,$W16,IF(AR16=$Z16,$I16,"???")))))))</f>
        <v>nu</v>
      </c>
      <c r="EO16" s="149" t="s">
        <v>469</v>
      </c>
      <c r="EP16" s="190" t="str">
        <f>IF(AT16=$AB16,$N16,IF(AT16=$AC16,$O16,IF(AT16=$AD16,$Q16,IF(AT16=$AE16,$S16,IF(AT16=$AF16,$U16,IF(AT16=$AG16,$W16,IF(AT16=$Z16,$I16,"???")))))))</f>
        <v>nu</v>
      </c>
      <c r="EQ16" s="149" t="s">
        <v>469</v>
      </c>
      <c r="ER16" s="190" t="str">
        <f>IF(AV16=$AB16,$N16,IF(AV16=$AC16,$O16,IF(AV16=$AD16,$Q16,IF(AV16=$AE16,$S16,IF(AV16=$AF16,$U16,IF(AV16=$AG16,$W16,IF(AV16=$Z16,$I16,"???")))))))</f>
        <v>nu</v>
      </c>
      <c r="ES16" s="175" t="s">
        <v>469</v>
      </c>
      <c r="ET16" s="190" t="str">
        <f>IF(AX16=$AB16,$N16,IF(AX16=$AC16,$O16,IF(AX16=$AD16,$Q16,IF(AX16=$AE16,$S16,IF(AX16=$AF16,$U16,IF(AX16=$AG16,$W16,IF(AX16=$Z16,$I16,"???")))))))</f>
        <v>nu</v>
      </c>
      <c r="EU16" s="149" t="s">
        <v>469</v>
      </c>
      <c r="EV16" s="190" t="str">
        <f>IF(AZ16=$AB16,$N16,IF(AZ16=$AC16,$O16,IF(AZ16=$AD16,$Q16,IF(AZ16=$AE16,$S16,IF(AZ16=$AF16,$U16,IF(AZ16=$AG16,$W16,IF(AZ16=$Z16,$I16,"???")))))))</f>
        <v>nu</v>
      </c>
      <c r="EW16" s="152" t="s">
        <v>469</v>
      </c>
      <c r="EX16" s="190" t="str">
        <f>IF(BB16=$AB16,$N16,IF(BB16=$AC16,$O16,IF(BB16=$AD16,$Q16,IF(BB16=$AE16,$S16,IF(BB16=$AF16,$U16,IF(BB16=$AG16,$W16,IF(BB16=$Z16,$I16,"???")))))))</f>
        <v>nu</v>
      </c>
      <c r="EY16" s="149" t="s">
        <v>469</v>
      </c>
      <c r="EZ16" s="190" t="str">
        <f>IF(BD16=$AB16,$N16,IF(BD16=$AC16,$O16,IF(BD16=$AD16,$Q16,IF(BD16=$AE16,$S16,IF(BD16=$AF16,$U16,IF(BD16=$AG16,$W16,IF(BD16=$Z16,$I16,"???")))))))</f>
        <v>nu</v>
      </c>
      <c r="FA16" s="149" t="s">
        <v>469</v>
      </c>
      <c r="FB16" s="190" t="str">
        <f>IF(BF16=$AB16,$N16,IF(BF16=$AC16,$O16,IF(BF16=$AD16,$Q16,IF(BF16=$AE16,$S16,IF(BF16=$AF16,$U16,IF(BF16=$AG16,$W16,IF(BF16=$Z16,$I16,"???")))))))</f>
        <v>nu</v>
      </c>
      <c r="FC16" s="149" t="s">
        <v>469</v>
      </c>
      <c r="FD16" s="190" t="str">
        <f>IF(BH16=$AB16,$N16,IF(BH16=$AC16,$O16,IF(BH16=$AD16,$Q16,IF(BH16=$AE16,$S16,IF(BH16=$AF16,$U16,IF(BH16=$AG16,$W16,IF(BH16=$Z16,$I16,"???")))))))</f>
        <v>nu</v>
      </c>
      <c r="FE16" s="149" t="s">
        <v>469</v>
      </c>
      <c r="FF16" s="190" t="str">
        <f>IF(BJ16=$AB16,$N16,IF(BJ16=$AC16,$O16,IF(BJ16=$AD16,$Q16,IF(BJ16=$AE16,$S16,IF(BJ16=$AF16,$U16,IF(BJ16=$AG16,$W16,IF(BJ16=$Z16,$I16,"???")))))))</f>
        <v>nu</v>
      </c>
      <c r="FG16" s="149" t="s">
        <v>510</v>
      </c>
      <c r="FH16" s="190" t="str">
        <f>IF(BL16=$AB16,$N16,IF(BL16=$AC16,$O16,IF(BL16=$AD16,$Q16,IF(BL16=$AE16,$S16,IF(BL16=$AF16,$U16,IF(BL16=$AG16,$W16,IF(BL16=$Z16,$I16,"???")))))))</f>
        <v>nu</v>
      </c>
      <c r="FI16" s="149" t="s">
        <v>469</v>
      </c>
      <c r="FJ16" s="190" t="str">
        <f>IF(BN16=$AB16,$N16,IF(BN16=$AC16,$O16,IF(BN16=$AD16,$Q16,IF(BN16=$AE16,$S16,IF(BN16=$AF16,$U16,IF(BN16=$AG16,$W16,IF(BN16=$Z16,$I16,"???")))))))</f>
        <v>nu</v>
      </c>
      <c r="FK16" s="149" t="s">
        <v>469</v>
      </c>
      <c r="FL16" s="190" t="str">
        <f>IF(BP16=$AB16,$N16,IF(BP16=$AC16,$O16,IF(BP16=$AD16,$Q16,IF(BP16=$AE16,$S16,IF(BP16=$AF16,$U16,IF(BP16=$AG16,$W16,IF(BP16=$Z16,$I16,"???")))))))</f>
        <v>nu</v>
      </c>
      <c r="FM16" s="149" t="s">
        <v>510</v>
      </c>
      <c r="FN16" s="190" t="str">
        <f>IF(BR16=$AB16,$N16,IF(BR16=$AC16,$O16,IF(BR16=$AD16,$Q16,IF(BR16=$AE16,$S16,IF(BR16=$AF16,$U16,IF(BR16=$AG16,$W16,IF(BR16=$Z16,$I16,"???")))))))</f>
        <v>nu</v>
      </c>
      <c r="FO16" s="149" t="s">
        <v>469</v>
      </c>
      <c r="FP16" s="190" t="str">
        <f>IF(BT16=$AB16,$N16,IF(BT16=$AC16,$O16,IF(BT16=$AD16,$Q16,IF(BT16=$AE16,$S16,IF(BT16=$AF16,$U16,IF(BT16=$AG16,$W16,IF(BT16=$Z16,$I16,"???")))))))</f>
        <v>nu</v>
      </c>
      <c r="FQ16" s="176" t="s">
        <v>510</v>
      </c>
      <c r="FR16" s="190" t="str">
        <f>IF(BV16=$AB16,$N16,IF(BV16=$AC16,$O16,IF(BV16=$AD16,$Q16,IF(BV16=$AE16,$S16,IF(BV16=$AF16,$U16,IF(BV16=$AG16,$W16,IF(BV16=$Z16,$I16,"???")))))))</f>
        <v>nu</v>
      </c>
      <c r="FS16" s="149" t="s">
        <v>469</v>
      </c>
      <c r="FT16" s="190" t="str">
        <f>IF(BX16=$AB16,$N16,IF(BX16=$AC16,$O16,IF(BX16=$AD16,$Q16,IF(BX16=$AE16,$S16,IF(BX16=$AF16,$U16,IF(BX16=$AG16,$W16,IF(BX16=$Z16,$I16,"???")))))))</f>
        <v>nu</v>
      </c>
      <c r="FU16" s="149" t="s">
        <v>469</v>
      </c>
      <c r="FV16" s="190" t="str">
        <f>IF(BZ16=$AB16,$N16,IF(BZ16=$AC16,$O16,IF(BZ16=$AD16,$Q16,IF(BZ16=$AE16,$S16,IF(BZ16=$AF16,$U16,IF(BZ16=$AG16,$W16,IF(BZ16=$Z16,$I16,"???")))))))</f>
        <v>nu</v>
      </c>
      <c r="FW16" s="149" t="s">
        <v>469</v>
      </c>
      <c r="FX16" s="190" t="str">
        <f>IF(CB16=$AB16,$N16,IF(CB16=$AC16,$O16,IF(CB16=$AD16,$Q16,IF(CB16=$AE16,$S16,IF(CB16=$AF16,$U16,IF(CB16=$AG16,$W16,IF(CB16=$Z16,$I16,"???")))))))</f>
        <v>nu</v>
      </c>
      <c r="FY16" s="149" t="s">
        <v>469</v>
      </c>
      <c r="FZ16" s="190" t="str">
        <f>IF(CD16=$AB16,$N16,IF(CD16=$AC16,$O16,IF(CD16=$AD16,$Q16,IF(CD16=$AE16,$S16,IF(CD16=$AF16,$U16,IF(CD16=$AG16,$W16,IF(CD16=$Z16,$I16,"???")))))))</f>
        <v>nu</v>
      </c>
      <c r="GA16" s="149" t="s">
        <v>469</v>
      </c>
      <c r="GB16" s="149"/>
      <c r="GC16" s="149"/>
      <c r="GD16" s="190" t="str">
        <f>IF(CH16=$AB16,$N16,IF(CH16=$AC16,$O16,IF(CH16=$AD16,$Q16,IF(CH16=$AE16,$S16,IF(CH16=$AF16,$U16,IF(CH16=$AG16,$W16,IF(CH16=$Z16,$I16,"???")))))))</f>
        <v>nu</v>
      </c>
      <c r="GE16" s="149" t="s">
        <v>469</v>
      </c>
      <c r="GF16" s="190" t="str">
        <f>IF(CJ16=$AB16,$N16,IF(CJ16=$AC16,$O16,IF(CJ16=$AD16,$Q16,IF(CJ16=$AE16,$S16,IF(CJ16=$AF16,$U16,IF(CJ16=$AG16,$W16,IF(CJ16=$Z16,$I16,"???")))))))</f>
        <v>nu</v>
      </c>
      <c r="GG16" s="149" t="s">
        <v>469</v>
      </c>
      <c r="GH16" s="190" t="str">
        <f>IF(CL16=$AB16,$N16,IF(CL16=$AC16,$O16,IF(CL16=$AD16,$Q16,IF(CL16=$AE16,$S16,IF(CL16=$AF16,$U16,IF(CL16=$AG16,$W16,IF(CL16=$Z16,$I16,"???")))))))</f>
        <v>nu</v>
      </c>
      <c r="GI16" s="149" t="s">
        <v>469</v>
      </c>
      <c r="GJ16" s="190" t="str">
        <f>IF(CN16=$AB16,$N16,IF(CN16=$AC16,$O16,IF(CN16=$AD16,$Q16,IF(CN16=$AE16,$S16,IF(CN16=$AF16,$U16,IF(CN16=$AG16,$W16,IF(CN16=$Z16,$I16,"???")))))))</f>
        <v>nu</v>
      </c>
      <c r="GK16" s="149" t="s">
        <v>469</v>
      </c>
      <c r="GL16" s="190" t="str">
        <f>IF(CP16=$AB16,$N16,IF(CP16=$AC16,$O16,IF(CP16=$AD16,$Q16,IF(CP16=$AE16,$S16,IF(CP16=$AF16,$U16,IF(CP16=$AG16,$W16,IF(CP16=$Z16,$I16,"???")))))))</f>
        <v>nu</v>
      </c>
      <c r="GM16" s="149" t="s">
        <v>469</v>
      </c>
      <c r="GN16" s="149"/>
      <c r="GO16" s="149"/>
      <c r="GP16" s="190" t="str">
        <f>IF(CT16=$AB16,$N16,IF(CT16=$AC16,$O16,IF(CT16=$AD16,$Q16,IF(CT16=$AE16,$S16,IF(CT16=$AF16,$U16,IF(CT16=$AG16,$W16,IF(CT16=$Z16,$I16,"???")))))))</f>
        <v>nu</v>
      </c>
      <c r="GQ16" s="149"/>
      <c r="GR16" s="190" t="str">
        <f>IF(CV16=$AB16,$N16,IF(CV16=$AC16,$O16,IF(CV16=$AD16,$Q16,IF(CV16=$AE16,$S16,IF(CV16=$AF16,$U16,IF(CV16=$AG16,$W16,IF(CV16=$Z16,$I16,"???")))))))</f>
        <v>nu</v>
      </c>
      <c r="GS16" s="149" t="s">
        <v>469</v>
      </c>
      <c r="GT16" s="190" t="str">
        <f>IF(CX16=$AB16,$N16,IF(CX16=$AC16,$O16,IF(CX16=$AD16,$Q16,IF(CX16=$AE16,$S16,IF(CX16=$AF16,$U16,IF(CX16=$AG16,$W16,IF(CX16=$Z16,$I16,"???")))))))</f>
        <v>nu</v>
      </c>
      <c r="GU16" s="149" t="s">
        <v>469</v>
      </c>
      <c r="GV16" s="190" t="str">
        <f>IF(CZ16=$AB16,$N16,IF(CZ16=$AC16,$O16,IF(CZ16=$AD16,$Q16,IF(CZ16=$AE16,$S16,IF(CZ16=$AF16,$U16,IF(CZ16=$AG16,$W16,IF(CZ16=$Z16,$I16,"???")))))))</f>
        <v>nu</v>
      </c>
      <c r="GW16" s="155" t="s">
        <v>469</v>
      </c>
      <c r="GX16" s="149"/>
      <c r="GY16" s="149"/>
      <c r="GZ16" s="190" t="str">
        <f>IF(DD16=$AB16,$N16,IF(DD16=$AC16,$O16,IF(DD16=$AD16,$Q16,IF(DD16=$AE16,$S16,IF(DD16=$AF16,$U16,IF(DD16=$AG16,$W16,IF(DD16=$Z16,$I16,"???")))))))</f>
        <v>nu</v>
      </c>
      <c r="HA16" s="149" t="s">
        <v>469</v>
      </c>
      <c r="HB16" s="149"/>
      <c r="HC16" s="149"/>
      <c r="HD16" s="190" t="str">
        <f>IF(DH16=$AB16,$N16,IF(DH16=$AC16,$O16,IF(DH16=$AD16,$Q16,IF(DH16=$AE16,$S16,IF(DH16=$AF16,$U16,IF(DH16=$AG16,$W16,IF(DH16=$Z16,$I16,"???")))))))</f>
        <v>nu</v>
      </c>
      <c r="HE16" s="175" t="s">
        <v>469</v>
      </c>
      <c r="HF16" s="190" t="str">
        <f>IF(DJ16=$AB16,$N16,IF(DJ16=$AC16,$O16,IF(DJ16=$AD16,$Q16,IF(DJ16=$AE16,$S16,IF(DJ16=$AF16,$U16,IF(DJ16=$AG16,$W16,IF(DJ16=$Z16,$I16,"???")))))))</f>
        <v>nu</v>
      </c>
      <c r="HG16" s="175" t="s">
        <v>469</v>
      </c>
      <c r="HH16" s="190" t="str">
        <f>IF(DL16=$AB16,$N16,IF(DL16=$AC16,$O16,IF(DL16=$AD16,$Q16,IF(DL16=$AE16,$S16,IF(DL16=$AF16,$U16,IF(DL16=$AG16,$W16,IF(DL16=$Z16,$I16,"???")))))))</f>
        <v>nu</v>
      </c>
      <c r="HI16" s="149" t="s">
        <v>730</v>
      </c>
      <c r="HJ16" s="149"/>
      <c r="HK16" s="149"/>
      <c r="HL16" s="190" t="str">
        <f>IF(DP16=$AB16,$N16,IF(DP16=$AC16,$O16,IF(DP16=$AD16,$Q16,IF(DP16=$AE16,$S16,IF(DP16=$AF16,$U16,IF(DP16=$AG16,$W16,IF(DP16=$Z16,$I16,"???")))))))</f>
        <v>nu</v>
      </c>
      <c r="HM16" s="149" t="s">
        <v>737</v>
      </c>
      <c r="HN16" s="190" t="str">
        <f>IF(DR16=$AB16,$N16,IF(DR16=$AC16,$O16,IF(DR16=$AD16,$Q16,IF(DR16=$AE16,$S16,IF(DR16=$AF16,$U16,IF(DR16=$AG16,$W16,IF(DR16=$Z16,$I16,"???")))))))</f>
        <v>nu</v>
      </c>
      <c r="HO16" s="149" t="s">
        <v>469</v>
      </c>
      <c r="HP16" s="190" t="str">
        <f>IF(DT16=$AB16,$N16,IF(DT16=$AC16,$O16,IF(DT16=$AD16,$Q16,IF(DT16=$AE16,$S16,IF(DT16=$AF16,$U16,IF(DT16=$AG16,$W16,IF(DT16=$Z16,$I16,"???")))))))</f>
        <v>nu</v>
      </c>
      <c r="HQ16" s="149" t="s">
        <v>510</v>
      </c>
      <c r="HR16" s="190" t="str">
        <f>IF(DV16=$AB16,$N16,IF(DV16=$AC16,$O16,IF(DV16=$AD16,$Q16,IF(DV16=$AE16,$S16,IF(DV16=$AF16,$U16,IF(DV16=$AG16,$W16,IF(DV16=$Z16,$I16,"???")))))))</f>
        <v>nu</v>
      </c>
      <c r="HS16" s="149" t="s">
        <v>469</v>
      </c>
      <c r="HT16" s="190" t="str">
        <f>IF(DX16=$AB16,$N16,IF(DX16=$AC16,$O16,IF(DX16=$AD16,$Q16,IF(DX16=$AE16,$S16,IF(DX16=$AF16,$U16,IF(DX16=$AG16,$W16,IF(DX16=$Z16,$I16,"???")))))))</f>
        <v>nu</v>
      </c>
      <c r="HU16" s="149"/>
      <c r="HV16" s="190" t="str">
        <f>IF(DZ16=$AB16,$N16,IF(DZ16=$AC16,$O16,IF(DZ16=$AD16,$Q16,IF(DZ16=$AE16,$S16,IF(DZ16=$AF16,$U16,IF(DZ16=$AG16,$W16,IF(DZ16=$Z16,$I16,"???")))))))</f>
        <v>nu</v>
      </c>
      <c r="HW16" s="149"/>
      <c r="HX16" s="190" t="str">
        <f>IF(EB16=$AB16,$N16,IF(EB16=$AC16,$O16,IF(EB16=$AD16,$Q16,IF(EB16=$AE16,$S16,IF(EB16=$AF16,$U16,IF(EB16=$AG16,$W16,IF(EB16=$Z16,$I16,"???")))))))</f>
        <v>nu</v>
      </c>
      <c r="HY16" s="149" t="s">
        <v>469</v>
      </c>
      <c r="HZ16" s="193">
        <f>COUNTIF(ED16:HY16,"web")</f>
        <v>0</v>
      </c>
      <c r="IA16" s="193">
        <f t="shared" si="46"/>
        <v>45</v>
      </c>
      <c r="IB16" s="194">
        <f t="shared" si="48"/>
        <v>0</v>
      </c>
      <c r="IC16" s="194">
        <f t="shared" si="47"/>
        <v>100</v>
      </c>
    </row>
    <row r="17" spans="1:237" ht="15" customHeight="1" x14ac:dyDescent="0.3">
      <c r="A17" s="59" t="s">
        <v>46</v>
      </c>
      <c r="B17" s="64" t="s">
        <v>206</v>
      </c>
      <c r="C17" s="64" t="s">
        <v>207</v>
      </c>
      <c r="D17" s="60" t="s">
        <v>354</v>
      </c>
      <c r="E17" s="106" t="s">
        <v>355</v>
      </c>
      <c r="F17" s="60">
        <v>1</v>
      </c>
      <c r="G17" s="60" t="s">
        <v>428</v>
      </c>
      <c r="H17" s="60" t="s">
        <v>429</v>
      </c>
      <c r="I17" s="60" t="s">
        <v>430</v>
      </c>
      <c r="J17" s="60" t="s">
        <v>431</v>
      </c>
      <c r="K17" s="189" t="s">
        <v>455</v>
      </c>
      <c r="L17" s="60"/>
      <c r="M17" s="60"/>
      <c r="N17" s="60"/>
      <c r="O17" s="60"/>
      <c r="P17" s="60"/>
      <c r="Q17" s="60"/>
      <c r="R17" s="60"/>
      <c r="S17" s="60"/>
      <c r="T17" s="60"/>
      <c r="U17" s="60"/>
      <c r="V17" s="60"/>
      <c r="W17" s="60"/>
      <c r="X17" s="131"/>
      <c r="Y17" s="118">
        <v>1</v>
      </c>
      <c r="Z17" s="60">
        <v>0</v>
      </c>
      <c r="AA17" s="189">
        <f t="shared" ref="AA17:AA23" si="50">Y17/2</f>
        <v>0.5</v>
      </c>
      <c r="AB17" s="60"/>
      <c r="AC17" s="60"/>
      <c r="AD17" s="60"/>
      <c r="AE17" s="61"/>
      <c r="AF17" s="61"/>
      <c r="AG17" s="61"/>
      <c r="AH17" s="154">
        <v>0</v>
      </c>
      <c r="AI17" s="149"/>
      <c r="AJ17" s="154">
        <v>1</v>
      </c>
      <c r="AK17" s="167" t="s">
        <v>492</v>
      </c>
      <c r="AL17" s="156">
        <v>0</v>
      </c>
      <c r="AM17" s="152" t="s">
        <v>469</v>
      </c>
      <c r="AN17" s="178">
        <v>0</v>
      </c>
      <c r="AO17" s="149" t="s">
        <v>469</v>
      </c>
      <c r="AP17" s="154">
        <v>0</v>
      </c>
      <c r="AQ17" s="152" t="s">
        <v>469</v>
      </c>
      <c r="AR17" s="154">
        <v>0.5</v>
      </c>
      <c r="AS17" s="149" t="s">
        <v>927</v>
      </c>
      <c r="AT17" s="154">
        <v>0</v>
      </c>
      <c r="AU17" s="149" t="s">
        <v>469</v>
      </c>
      <c r="AV17" s="153">
        <v>0</v>
      </c>
      <c r="AW17" s="175" t="s">
        <v>469</v>
      </c>
      <c r="AX17" s="154">
        <v>0</v>
      </c>
      <c r="AY17" s="149" t="s">
        <v>469</v>
      </c>
      <c r="AZ17" s="154">
        <v>0</v>
      </c>
      <c r="BA17" s="152" t="s">
        <v>469</v>
      </c>
      <c r="BB17" s="154">
        <v>0</v>
      </c>
      <c r="BC17" s="149" t="s">
        <v>469</v>
      </c>
      <c r="BD17" s="154">
        <v>0</v>
      </c>
      <c r="BE17" s="149" t="s">
        <v>469</v>
      </c>
      <c r="BF17" s="154">
        <v>0</v>
      </c>
      <c r="BG17" s="149" t="s">
        <v>469</v>
      </c>
      <c r="BH17" s="154">
        <v>0</v>
      </c>
      <c r="BI17" s="149" t="s">
        <v>469</v>
      </c>
      <c r="BJ17" s="154">
        <v>0</v>
      </c>
      <c r="BK17" s="149" t="s">
        <v>510</v>
      </c>
      <c r="BL17" s="154">
        <v>0</v>
      </c>
      <c r="BM17" s="149" t="s">
        <v>469</v>
      </c>
      <c r="BN17" s="154">
        <v>0</v>
      </c>
      <c r="BO17" s="149" t="s">
        <v>469</v>
      </c>
      <c r="BP17" s="154">
        <v>0</v>
      </c>
      <c r="BQ17" s="149" t="s">
        <v>510</v>
      </c>
      <c r="BR17" s="154">
        <v>0</v>
      </c>
      <c r="BS17" s="149" t="s">
        <v>469</v>
      </c>
      <c r="BT17" s="154">
        <v>0</v>
      </c>
      <c r="BU17" s="176" t="s">
        <v>510</v>
      </c>
      <c r="BV17" s="154">
        <v>0</v>
      </c>
      <c r="BW17" s="149" t="s">
        <v>469</v>
      </c>
      <c r="BX17" s="154">
        <v>0</v>
      </c>
      <c r="BY17" s="149" t="s">
        <v>469</v>
      </c>
      <c r="BZ17" s="154">
        <v>0</v>
      </c>
      <c r="CA17" s="149" t="s">
        <v>469</v>
      </c>
      <c r="CB17" s="154">
        <v>0</v>
      </c>
      <c r="CC17" s="149" t="s">
        <v>469</v>
      </c>
      <c r="CD17" s="154">
        <v>0</v>
      </c>
      <c r="CE17" s="149" t="s">
        <v>469</v>
      </c>
      <c r="CF17" s="149"/>
      <c r="CG17" s="149"/>
      <c r="CH17" s="154">
        <v>0</v>
      </c>
      <c r="CI17" s="149" t="s">
        <v>469</v>
      </c>
      <c r="CJ17" s="154">
        <v>0</v>
      </c>
      <c r="CK17" s="149" t="s">
        <v>469</v>
      </c>
      <c r="CL17" s="154">
        <v>0</v>
      </c>
      <c r="CM17" s="149" t="s">
        <v>469</v>
      </c>
      <c r="CN17" s="154">
        <v>0</v>
      </c>
      <c r="CO17" s="149" t="s">
        <v>469</v>
      </c>
      <c r="CP17" s="154">
        <v>0</v>
      </c>
      <c r="CQ17" s="149" t="s">
        <v>469</v>
      </c>
      <c r="CR17" s="149"/>
      <c r="CS17" s="149"/>
      <c r="CT17" s="154">
        <v>0</v>
      </c>
      <c r="CU17" s="149"/>
      <c r="CV17" s="154">
        <v>0</v>
      </c>
      <c r="CW17" s="149" t="s">
        <v>469</v>
      </c>
      <c r="CX17" s="154">
        <v>0</v>
      </c>
      <c r="CY17" s="149" t="s">
        <v>469</v>
      </c>
      <c r="CZ17" s="154">
        <v>0</v>
      </c>
      <c r="DA17" s="155" t="s">
        <v>469</v>
      </c>
      <c r="DB17" s="149"/>
      <c r="DC17" s="149"/>
      <c r="DD17" s="154">
        <v>0</v>
      </c>
      <c r="DE17" s="149" t="s">
        <v>469</v>
      </c>
      <c r="DF17" s="149"/>
      <c r="DG17" s="149"/>
      <c r="DH17" s="153">
        <v>0</v>
      </c>
      <c r="DI17" s="149" t="s">
        <v>609</v>
      </c>
      <c r="DJ17" s="154">
        <v>0</v>
      </c>
      <c r="DK17" s="175" t="s">
        <v>469</v>
      </c>
      <c r="DL17" s="154">
        <v>0</v>
      </c>
      <c r="DM17" s="149" t="s">
        <v>730</v>
      </c>
      <c r="DN17" s="149"/>
      <c r="DO17" s="149"/>
      <c r="DP17" s="154">
        <v>0</v>
      </c>
      <c r="DQ17" s="149" t="s">
        <v>737</v>
      </c>
      <c r="DR17" s="154">
        <v>0</v>
      </c>
      <c r="DS17" s="149" t="s">
        <v>469</v>
      </c>
      <c r="DT17" s="154">
        <v>0</v>
      </c>
      <c r="DU17" s="149" t="s">
        <v>510</v>
      </c>
      <c r="DV17" s="154">
        <v>0</v>
      </c>
      <c r="DW17" s="149" t="s">
        <v>469</v>
      </c>
      <c r="DX17" s="154">
        <v>0</v>
      </c>
      <c r="DY17" s="149"/>
      <c r="DZ17" s="153">
        <v>0</v>
      </c>
      <c r="EA17" s="149"/>
      <c r="EB17" s="154">
        <v>0</v>
      </c>
      <c r="EC17" s="149" t="s">
        <v>469</v>
      </c>
      <c r="ED17" s="188" t="str">
        <f t="shared" ref="ED17:ED23" si="51">IF(AH17=$Y17,$G17,IF(AH17=$Z17,$I17,IF(AH17=$AA17,$K17,"???")))</f>
        <v>nu</v>
      </c>
      <c r="EE17" s="149"/>
      <c r="EF17" s="188" t="str">
        <f t="shared" ref="EF17:EF23" si="52">IF(AJ17=$Y17,$G17,IF(AJ17=$Z17,$I17,IF(AJ17=$AA17,$K17,"???")))</f>
        <v>da</v>
      </c>
      <c r="EG17" s="167" t="s">
        <v>492</v>
      </c>
      <c r="EH17" s="188" t="str">
        <f t="shared" ref="EH17:EH23" si="53">IF(AL17=$Y17,$G17,IF(AL17=$Z17,$I17,IF(AL17=$AA17,$K17,"???")))</f>
        <v>nu</v>
      </c>
      <c r="EI17" s="152" t="s">
        <v>469</v>
      </c>
      <c r="EJ17" s="188" t="str">
        <f t="shared" ref="EJ17:EJ23" si="54">IF(AN17=$Y17,$G17,IF(AN17=$Z17,$I17,IF(AN17=$AA17,$K17,"???")))</f>
        <v>nu</v>
      </c>
      <c r="EK17" s="149" t="s">
        <v>469</v>
      </c>
      <c r="EL17" s="188" t="str">
        <f t="shared" ref="EL17:EL23" si="55">IF(AP17=$Y17,$G17,IF(AP17=$Z17,$I17,IF(AP17=$AA17,$K17,"???")))</f>
        <v>nu</v>
      </c>
      <c r="EM17" s="152" t="s">
        <v>469</v>
      </c>
      <c r="EN17" s="188" t="str">
        <f t="shared" ref="EN17:EN23" si="56">IF(AR17=$Y17,$G17,IF(AR17=$Z17,$I17,IF(AR17=$AA17,$K17,"???")))</f>
        <v>partial</v>
      </c>
      <c r="EO17" s="149" t="s">
        <v>927</v>
      </c>
      <c r="EP17" s="188" t="str">
        <f t="shared" ref="EP17:EP23" si="57">IF(AT17=$Y17,$G17,IF(AT17=$Z17,$I17,IF(AT17=$AA17,$K17,"???")))</f>
        <v>nu</v>
      </c>
      <c r="EQ17" s="149" t="s">
        <v>469</v>
      </c>
      <c r="ER17" s="188" t="str">
        <f t="shared" ref="ER17:ER23" si="58">IF(AV17=$Y17,$G17,IF(AV17=$Z17,$I17,IF(AV17=$AA17,$K17,"???")))</f>
        <v>nu</v>
      </c>
      <c r="ES17" s="175" t="s">
        <v>469</v>
      </c>
      <c r="ET17" s="188" t="str">
        <f t="shared" ref="ET17:ET23" si="59">IF(AX17=$Y17,$G17,IF(AX17=$Z17,$I17,IF(AX17=$AA17,$K17,"???")))</f>
        <v>nu</v>
      </c>
      <c r="EU17" s="149" t="s">
        <v>469</v>
      </c>
      <c r="EV17" s="188" t="str">
        <f t="shared" ref="EV17:EV23" si="60">IF(AZ17=$Y17,$G17,IF(AZ17=$Z17,$I17,IF(AZ17=$AA17,$K17,"???")))</f>
        <v>nu</v>
      </c>
      <c r="EW17" s="152" t="s">
        <v>469</v>
      </c>
      <c r="EX17" s="188" t="str">
        <f t="shared" ref="EX17:EX23" si="61">IF(BB17=$Y17,$G17,IF(BB17=$Z17,$I17,IF(BB17=$AA17,$K17,"???")))</f>
        <v>nu</v>
      </c>
      <c r="EY17" s="149" t="s">
        <v>469</v>
      </c>
      <c r="EZ17" s="188" t="str">
        <f t="shared" ref="EZ17:EZ23" si="62">IF(BD17=$Y17,$G17,IF(BD17=$Z17,$I17,IF(BD17=$AA17,$K17,"???")))</f>
        <v>nu</v>
      </c>
      <c r="FA17" s="149" t="s">
        <v>469</v>
      </c>
      <c r="FB17" s="188" t="str">
        <f t="shared" ref="FB17:FB23" si="63">IF(BF17=$Y17,$G17,IF(BF17=$Z17,$I17,IF(BF17=$AA17,$K17,"???")))</f>
        <v>nu</v>
      </c>
      <c r="FC17" s="149" t="s">
        <v>469</v>
      </c>
      <c r="FD17" s="188" t="str">
        <f t="shared" ref="FD17:FD23" si="64">IF(BH17=$Y17,$G17,IF(BH17=$Z17,$I17,IF(BH17=$AA17,$K17,"???")))</f>
        <v>nu</v>
      </c>
      <c r="FE17" s="149" t="s">
        <v>469</v>
      </c>
      <c r="FF17" s="188" t="str">
        <f t="shared" ref="FF17:FF23" si="65">IF(BJ17=$Y17,$G17,IF(BJ17=$Z17,$I17,IF(BJ17=$AA17,$K17,"???")))</f>
        <v>nu</v>
      </c>
      <c r="FG17" s="149" t="s">
        <v>510</v>
      </c>
      <c r="FH17" s="188" t="str">
        <f t="shared" ref="FH17:FH23" si="66">IF(BL17=$Y17,$G17,IF(BL17=$Z17,$I17,IF(BL17=$AA17,$K17,"???")))</f>
        <v>nu</v>
      </c>
      <c r="FI17" s="149" t="s">
        <v>469</v>
      </c>
      <c r="FJ17" s="188" t="str">
        <f t="shared" ref="FJ17:FJ23" si="67">IF(BN17=$Y17,$G17,IF(BN17=$Z17,$I17,IF(BN17=$AA17,$K17,"???")))</f>
        <v>nu</v>
      </c>
      <c r="FK17" s="149" t="s">
        <v>469</v>
      </c>
      <c r="FL17" s="188" t="str">
        <f t="shared" ref="FL17:FL23" si="68">IF(BP17=$Y17,$G17,IF(BP17=$Z17,$I17,IF(BP17=$AA17,$K17,"???")))</f>
        <v>nu</v>
      </c>
      <c r="FM17" s="149" t="s">
        <v>510</v>
      </c>
      <c r="FN17" s="188" t="str">
        <f t="shared" ref="FN17:FN23" si="69">IF(BR17=$Y17,$G17,IF(BR17=$Z17,$I17,IF(BR17=$AA17,$K17,"???")))</f>
        <v>nu</v>
      </c>
      <c r="FO17" s="149" t="s">
        <v>469</v>
      </c>
      <c r="FP17" s="188" t="str">
        <f t="shared" ref="FP17:FP23" si="70">IF(BT17=$Y17,$G17,IF(BT17=$Z17,$I17,IF(BT17=$AA17,$K17,"???")))</f>
        <v>nu</v>
      </c>
      <c r="FQ17" s="176" t="s">
        <v>510</v>
      </c>
      <c r="FR17" s="188" t="str">
        <f t="shared" ref="FR17:FR23" si="71">IF(BV17=$Y17,$G17,IF(BV17=$Z17,$I17,IF(BV17=$AA17,$K17,"???")))</f>
        <v>nu</v>
      </c>
      <c r="FS17" s="149" t="s">
        <v>469</v>
      </c>
      <c r="FT17" s="188" t="str">
        <f t="shared" ref="FT17:FT23" si="72">IF(BX17=$Y17,$G17,IF(BX17=$Z17,$I17,IF(BX17=$AA17,$K17,"???")))</f>
        <v>nu</v>
      </c>
      <c r="FU17" s="149" t="s">
        <v>469</v>
      </c>
      <c r="FV17" s="188" t="str">
        <f t="shared" ref="FV17:FV23" si="73">IF(BZ17=$Y17,$G17,IF(BZ17=$Z17,$I17,IF(BZ17=$AA17,$K17,"???")))</f>
        <v>nu</v>
      </c>
      <c r="FW17" s="149" t="s">
        <v>469</v>
      </c>
      <c r="FX17" s="188" t="str">
        <f t="shared" ref="FX17:FX23" si="74">IF(CB17=$Y17,$G17,IF(CB17=$Z17,$I17,IF(CB17=$AA17,$K17,"???")))</f>
        <v>nu</v>
      </c>
      <c r="FY17" s="149" t="s">
        <v>469</v>
      </c>
      <c r="FZ17" s="188" t="str">
        <f t="shared" ref="FZ17:FZ23" si="75">IF(CD17=$Y17,$G17,IF(CD17=$Z17,$I17,IF(CD17=$AA17,$K17,"???")))</f>
        <v>nu</v>
      </c>
      <c r="GA17" s="149" t="s">
        <v>469</v>
      </c>
      <c r="GB17" s="149"/>
      <c r="GC17" s="149"/>
      <c r="GD17" s="188" t="str">
        <f t="shared" ref="GD17:GD23" si="76">IF(CH17=$Y17,$G17,IF(CH17=$Z17,$I17,IF(CH17=$AA17,$K17,"???")))</f>
        <v>nu</v>
      </c>
      <c r="GE17" s="149" t="s">
        <v>469</v>
      </c>
      <c r="GF17" s="188" t="str">
        <f t="shared" ref="GF17:GF23" si="77">IF(CJ17=$Y17,$G17,IF(CJ17=$Z17,$I17,IF(CJ17=$AA17,$K17,"???")))</f>
        <v>nu</v>
      </c>
      <c r="GG17" s="149" t="s">
        <v>469</v>
      </c>
      <c r="GH17" s="188" t="str">
        <f t="shared" ref="GH17:GH23" si="78">IF(CL17=$Y17,$G17,IF(CL17=$Z17,$I17,IF(CL17=$AA17,$K17,"???")))</f>
        <v>nu</v>
      </c>
      <c r="GI17" s="149" t="s">
        <v>469</v>
      </c>
      <c r="GJ17" s="188" t="str">
        <f t="shared" ref="GJ17:GJ23" si="79">IF(CN17=$Y17,$G17,IF(CN17=$Z17,$I17,IF(CN17=$AA17,$K17,"???")))</f>
        <v>nu</v>
      </c>
      <c r="GK17" s="149" t="s">
        <v>469</v>
      </c>
      <c r="GL17" s="188" t="str">
        <f t="shared" ref="GL17:GL23" si="80">IF(CP17=$Y17,$G17,IF(CP17=$Z17,$I17,IF(CP17=$AA17,$K17,"???")))</f>
        <v>nu</v>
      </c>
      <c r="GM17" s="149" t="s">
        <v>469</v>
      </c>
      <c r="GN17" s="149"/>
      <c r="GO17" s="149"/>
      <c r="GP17" s="188" t="str">
        <f t="shared" ref="GP17:GP23" si="81">IF(CT17=$Y17,$G17,IF(CT17=$Z17,$I17,IF(CT17=$AA17,$K17,"???")))</f>
        <v>nu</v>
      </c>
      <c r="GQ17" s="149"/>
      <c r="GR17" s="188" t="str">
        <f t="shared" ref="GR17:GR23" si="82">IF(CV17=$Y17,$G17,IF(CV17=$Z17,$I17,IF(CV17=$AA17,$K17,"???")))</f>
        <v>nu</v>
      </c>
      <c r="GS17" s="149" t="s">
        <v>469</v>
      </c>
      <c r="GT17" s="188" t="str">
        <f t="shared" ref="GT17:GT23" si="83">IF(CX17=$Y17,$G17,IF(CX17=$Z17,$I17,IF(CX17=$AA17,$K17,"???")))</f>
        <v>nu</v>
      </c>
      <c r="GU17" s="149" t="s">
        <v>469</v>
      </c>
      <c r="GV17" s="188" t="str">
        <f t="shared" ref="GV17:GV23" si="84">IF(CZ17=$Y17,$G17,IF(CZ17=$Z17,$I17,IF(CZ17=$AA17,$K17,"???")))</f>
        <v>nu</v>
      </c>
      <c r="GW17" s="155" t="s">
        <v>469</v>
      </c>
      <c r="GX17" s="149"/>
      <c r="GY17" s="149"/>
      <c r="GZ17" s="188" t="str">
        <f t="shared" ref="GZ17:GZ23" si="85">IF(DD17=$Y17,$G17,IF(DD17=$Z17,$I17,IF(DD17=$AA17,$K17,"???")))</f>
        <v>nu</v>
      </c>
      <c r="HA17" s="149" t="s">
        <v>469</v>
      </c>
      <c r="HB17" s="149"/>
      <c r="HC17" s="149"/>
      <c r="HD17" s="188" t="str">
        <f t="shared" ref="HD17:HD23" si="86">IF(DH17=$Y17,$G17,IF(DH17=$Z17,$I17,IF(DH17=$AA17,$K17,"???")))</f>
        <v>nu</v>
      </c>
      <c r="HE17" s="149" t="s">
        <v>609</v>
      </c>
      <c r="HF17" s="188" t="str">
        <f t="shared" ref="HF17:HF23" si="87">IF(DJ17=$Y17,$G17,IF(DJ17=$Z17,$I17,IF(DJ17=$AA17,$K17,"???")))</f>
        <v>nu</v>
      </c>
      <c r="HG17" s="175" t="s">
        <v>469</v>
      </c>
      <c r="HH17" s="188" t="str">
        <f t="shared" ref="HH17:HH23" si="88">IF(DL17=$Y17,$G17,IF(DL17=$Z17,$I17,IF(DL17=$AA17,$K17,"???")))</f>
        <v>nu</v>
      </c>
      <c r="HI17" s="149" t="s">
        <v>730</v>
      </c>
      <c r="HJ17" s="149"/>
      <c r="HK17" s="149"/>
      <c r="HL17" s="188" t="str">
        <f t="shared" ref="HL17:HL23" si="89">IF(DP17=$Y17,$G17,IF(DP17=$Z17,$I17,IF(DP17=$AA17,$K17,"???")))</f>
        <v>nu</v>
      </c>
      <c r="HM17" s="149" t="s">
        <v>737</v>
      </c>
      <c r="HN17" s="188" t="str">
        <f t="shared" ref="HN17:HN23" si="90">IF(DR17=$Y17,$G17,IF(DR17=$Z17,$I17,IF(DR17=$AA17,$K17,"???")))</f>
        <v>nu</v>
      </c>
      <c r="HO17" s="149" t="s">
        <v>469</v>
      </c>
      <c r="HP17" s="188" t="str">
        <f t="shared" ref="HP17:HP23" si="91">IF(DT17=$Y17,$G17,IF(DT17=$Z17,$I17,IF(DT17=$AA17,$K17,"???")))</f>
        <v>nu</v>
      </c>
      <c r="HQ17" s="149" t="s">
        <v>510</v>
      </c>
      <c r="HR17" s="188" t="str">
        <f t="shared" ref="HR17:HR23" si="92">IF(DV17=$Y17,$G17,IF(DV17=$Z17,$I17,IF(DV17=$AA17,$K17,"???")))</f>
        <v>nu</v>
      </c>
      <c r="HS17" s="149" t="s">
        <v>469</v>
      </c>
      <c r="HT17" s="188" t="str">
        <f t="shared" ref="HT17:HT23" si="93">IF(DX17=$Y17,$G17,IF(DX17=$Z17,$I17,IF(DX17=$AA17,$K17,"???")))</f>
        <v>nu</v>
      </c>
      <c r="HU17" s="149"/>
      <c r="HV17" s="188" t="str">
        <f t="shared" ref="HV17:HV23" si="94">IF(DZ17=$Y17,$G17,IF(DZ17=$Z17,$I17,IF(DZ17=$AA17,$K17,"???")))</f>
        <v>nu</v>
      </c>
      <c r="HW17" s="149"/>
      <c r="HX17" s="188" t="str">
        <f t="shared" ref="HX17:HX23" si="95">IF(EB17=$Y17,$G17,IF(EB17=$Z17,$I17,IF(EB17=$AA17,$K17,"???")))</f>
        <v>nu</v>
      </c>
      <c r="HY17" s="149" t="s">
        <v>469</v>
      </c>
      <c r="HZ17" s="193">
        <f t="shared" ref="HZ17:HZ23" si="96">COUNTIF(ED17:HY17,"da")</f>
        <v>1</v>
      </c>
      <c r="IA17" s="193">
        <f t="shared" si="46"/>
        <v>43</v>
      </c>
      <c r="IB17" s="194">
        <f t="shared" si="48"/>
        <v>2.2222222222222223</v>
      </c>
      <c r="IC17" s="194">
        <f t="shared" si="47"/>
        <v>95.555555555555557</v>
      </c>
    </row>
    <row r="18" spans="1:237" ht="15" customHeight="1" x14ac:dyDescent="0.3">
      <c r="A18" s="65" t="s">
        <v>47</v>
      </c>
      <c r="B18" s="64" t="s">
        <v>208</v>
      </c>
      <c r="C18" s="64" t="s">
        <v>211</v>
      </c>
      <c r="D18" s="95" t="s">
        <v>356</v>
      </c>
      <c r="E18" s="107" t="s">
        <v>357</v>
      </c>
      <c r="F18" s="95">
        <v>1</v>
      </c>
      <c r="G18" s="95" t="s">
        <v>428</v>
      </c>
      <c r="H18" s="95" t="s">
        <v>429</v>
      </c>
      <c r="I18" s="95" t="s">
        <v>430</v>
      </c>
      <c r="J18" s="60" t="s">
        <v>431</v>
      </c>
      <c r="K18" s="189" t="s">
        <v>455</v>
      </c>
      <c r="L18" s="95"/>
      <c r="M18" s="95"/>
      <c r="N18" s="95"/>
      <c r="O18" s="95"/>
      <c r="P18" s="95"/>
      <c r="Q18" s="95"/>
      <c r="R18" s="95"/>
      <c r="S18" s="95"/>
      <c r="T18" s="95"/>
      <c r="U18" s="95"/>
      <c r="V18" s="95"/>
      <c r="W18" s="95"/>
      <c r="X18" s="132"/>
      <c r="Y18" s="119">
        <v>1</v>
      </c>
      <c r="Z18" s="95">
        <v>0</v>
      </c>
      <c r="AA18" s="189">
        <f t="shared" si="50"/>
        <v>0.5</v>
      </c>
      <c r="AB18" s="95"/>
      <c r="AC18" s="95"/>
      <c r="AD18" s="95"/>
      <c r="AE18" s="64"/>
      <c r="AF18" s="64"/>
      <c r="AG18" s="64"/>
      <c r="AH18" s="154">
        <v>0</v>
      </c>
      <c r="AI18" s="149" t="s">
        <v>890</v>
      </c>
      <c r="AJ18" s="164">
        <v>0</v>
      </c>
      <c r="AK18" s="152" t="s">
        <v>469</v>
      </c>
      <c r="AL18" s="172">
        <v>0</v>
      </c>
      <c r="AM18" s="152" t="s">
        <v>469</v>
      </c>
      <c r="AN18" s="178">
        <v>0</v>
      </c>
      <c r="AO18" s="149" t="s">
        <v>469</v>
      </c>
      <c r="AP18" s="154">
        <v>0</v>
      </c>
      <c r="AQ18" s="152" t="s">
        <v>469</v>
      </c>
      <c r="AR18" s="154">
        <v>0</v>
      </c>
      <c r="AS18" s="149" t="s">
        <v>469</v>
      </c>
      <c r="AT18" s="154">
        <v>0</v>
      </c>
      <c r="AU18" s="149" t="s">
        <v>469</v>
      </c>
      <c r="AV18" s="153">
        <v>0</v>
      </c>
      <c r="AW18" s="175" t="s">
        <v>469</v>
      </c>
      <c r="AX18" s="154">
        <v>0</v>
      </c>
      <c r="AY18" s="149" t="s">
        <v>469</v>
      </c>
      <c r="AZ18" s="154">
        <v>0</v>
      </c>
      <c r="BA18" s="152" t="s">
        <v>469</v>
      </c>
      <c r="BB18" s="154">
        <v>0</v>
      </c>
      <c r="BC18" s="149" t="s">
        <v>469</v>
      </c>
      <c r="BD18" s="154">
        <v>0</v>
      </c>
      <c r="BE18" s="149" t="s">
        <v>469</v>
      </c>
      <c r="BF18" s="154">
        <v>0</v>
      </c>
      <c r="BG18" s="149" t="s">
        <v>469</v>
      </c>
      <c r="BH18" s="154">
        <v>0</v>
      </c>
      <c r="BI18" s="149" t="s">
        <v>469</v>
      </c>
      <c r="BJ18" s="154">
        <v>0</v>
      </c>
      <c r="BK18" s="149" t="s">
        <v>510</v>
      </c>
      <c r="BL18" s="154">
        <v>0</v>
      </c>
      <c r="BM18" s="149" t="s">
        <v>469</v>
      </c>
      <c r="BN18" s="154">
        <v>0</v>
      </c>
      <c r="BO18" s="149" t="s">
        <v>469</v>
      </c>
      <c r="BP18" s="154">
        <v>0</v>
      </c>
      <c r="BQ18" s="149" t="s">
        <v>510</v>
      </c>
      <c r="BR18" s="154">
        <v>0</v>
      </c>
      <c r="BS18" s="149" t="s">
        <v>469</v>
      </c>
      <c r="BT18" s="154">
        <v>0</v>
      </c>
      <c r="BU18" s="176" t="s">
        <v>510</v>
      </c>
      <c r="BV18" s="154">
        <v>0</v>
      </c>
      <c r="BW18" s="149" t="s">
        <v>469</v>
      </c>
      <c r="BX18" s="154">
        <v>0</v>
      </c>
      <c r="BY18" s="149" t="s">
        <v>469</v>
      </c>
      <c r="BZ18" s="154">
        <v>0</v>
      </c>
      <c r="CA18" s="149" t="s">
        <v>469</v>
      </c>
      <c r="CB18" s="154">
        <v>0</v>
      </c>
      <c r="CC18" s="149" t="s">
        <v>469</v>
      </c>
      <c r="CD18" s="154">
        <v>0</v>
      </c>
      <c r="CE18" s="149" t="s">
        <v>469</v>
      </c>
      <c r="CF18" s="149"/>
      <c r="CG18" s="149"/>
      <c r="CH18" s="154">
        <v>0</v>
      </c>
      <c r="CI18" s="149" t="s">
        <v>469</v>
      </c>
      <c r="CJ18" s="154">
        <v>0</v>
      </c>
      <c r="CK18" s="149" t="s">
        <v>469</v>
      </c>
      <c r="CL18" s="154">
        <v>0</v>
      </c>
      <c r="CM18" s="149" t="s">
        <v>469</v>
      </c>
      <c r="CN18" s="154">
        <v>0</v>
      </c>
      <c r="CO18" s="149" t="s">
        <v>469</v>
      </c>
      <c r="CP18" s="154">
        <v>0</v>
      </c>
      <c r="CQ18" s="149" t="s">
        <v>469</v>
      </c>
      <c r="CR18" s="149"/>
      <c r="CS18" s="149"/>
      <c r="CT18" s="164">
        <v>0</v>
      </c>
      <c r="CU18" s="149"/>
      <c r="CV18" s="178">
        <v>0</v>
      </c>
      <c r="CW18" s="149" t="s">
        <v>469</v>
      </c>
      <c r="CX18" s="154">
        <v>0</v>
      </c>
      <c r="CY18" s="149" t="s">
        <v>469</v>
      </c>
      <c r="CZ18" s="154">
        <v>0</v>
      </c>
      <c r="DA18" s="155" t="s">
        <v>469</v>
      </c>
      <c r="DB18" s="149"/>
      <c r="DC18" s="149"/>
      <c r="DD18" s="154">
        <v>0</v>
      </c>
      <c r="DE18" s="149" t="s">
        <v>469</v>
      </c>
      <c r="DF18" s="149"/>
      <c r="DG18" s="149"/>
      <c r="DH18" s="153">
        <v>0</v>
      </c>
      <c r="DI18" s="175" t="s">
        <v>469</v>
      </c>
      <c r="DJ18" s="154">
        <v>0</v>
      </c>
      <c r="DK18" s="175" t="s">
        <v>469</v>
      </c>
      <c r="DL18" s="154">
        <v>0</v>
      </c>
      <c r="DM18" s="149" t="s">
        <v>730</v>
      </c>
      <c r="DN18" s="149"/>
      <c r="DO18" s="149"/>
      <c r="DP18" s="154">
        <v>0</v>
      </c>
      <c r="DQ18" s="149" t="s">
        <v>737</v>
      </c>
      <c r="DR18" s="154">
        <v>0</v>
      </c>
      <c r="DS18" s="149" t="s">
        <v>580</v>
      </c>
      <c r="DT18" s="154">
        <v>0</v>
      </c>
      <c r="DU18" s="149" t="s">
        <v>510</v>
      </c>
      <c r="DV18" s="154">
        <v>0</v>
      </c>
      <c r="DW18" s="149" t="s">
        <v>469</v>
      </c>
      <c r="DX18" s="154">
        <v>0</v>
      </c>
      <c r="DY18" s="149"/>
      <c r="DZ18" s="153">
        <v>0</v>
      </c>
      <c r="EA18" s="149"/>
      <c r="EB18" s="154">
        <v>0</v>
      </c>
      <c r="EC18" s="149" t="s">
        <v>469</v>
      </c>
      <c r="ED18" s="188" t="str">
        <f t="shared" si="51"/>
        <v>nu</v>
      </c>
      <c r="EE18" s="149" t="s">
        <v>890</v>
      </c>
      <c r="EF18" s="188" t="str">
        <f t="shared" si="52"/>
        <v>nu</v>
      </c>
      <c r="EG18" s="152" t="s">
        <v>469</v>
      </c>
      <c r="EH18" s="188" t="str">
        <f t="shared" si="53"/>
        <v>nu</v>
      </c>
      <c r="EI18" s="152" t="s">
        <v>469</v>
      </c>
      <c r="EJ18" s="188" t="str">
        <f t="shared" si="54"/>
        <v>nu</v>
      </c>
      <c r="EK18" s="149" t="s">
        <v>469</v>
      </c>
      <c r="EL18" s="188" t="str">
        <f t="shared" si="55"/>
        <v>nu</v>
      </c>
      <c r="EM18" s="152" t="s">
        <v>469</v>
      </c>
      <c r="EN18" s="188" t="str">
        <f t="shared" si="56"/>
        <v>nu</v>
      </c>
      <c r="EO18" s="149" t="s">
        <v>469</v>
      </c>
      <c r="EP18" s="188" t="str">
        <f t="shared" si="57"/>
        <v>nu</v>
      </c>
      <c r="EQ18" s="149" t="s">
        <v>469</v>
      </c>
      <c r="ER18" s="188" t="str">
        <f t="shared" si="58"/>
        <v>nu</v>
      </c>
      <c r="ES18" s="175" t="s">
        <v>469</v>
      </c>
      <c r="ET18" s="188" t="str">
        <f t="shared" si="59"/>
        <v>nu</v>
      </c>
      <c r="EU18" s="149" t="s">
        <v>469</v>
      </c>
      <c r="EV18" s="188" t="str">
        <f t="shared" si="60"/>
        <v>nu</v>
      </c>
      <c r="EW18" s="152" t="s">
        <v>469</v>
      </c>
      <c r="EX18" s="188" t="str">
        <f t="shared" si="61"/>
        <v>nu</v>
      </c>
      <c r="EY18" s="149" t="s">
        <v>469</v>
      </c>
      <c r="EZ18" s="188" t="str">
        <f t="shared" si="62"/>
        <v>nu</v>
      </c>
      <c r="FA18" s="149" t="s">
        <v>469</v>
      </c>
      <c r="FB18" s="188" t="str">
        <f t="shared" si="63"/>
        <v>nu</v>
      </c>
      <c r="FC18" s="149" t="s">
        <v>469</v>
      </c>
      <c r="FD18" s="188" t="str">
        <f t="shared" si="64"/>
        <v>nu</v>
      </c>
      <c r="FE18" s="149" t="s">
        <v>469</v>
      </c>
      <c r="FF18" s="188" t="str">
        <f t="shared" si="65"/>
        <v>nu</v>
      </c>
      <c r="FG18" s="149" t="s">
        <v>510</v>
      </c>
      <c r="FH18" s="188" t="str">
        <f t="shared" si="66"/>
        <v>nu</v>
      </c>
      <c r="FI18" s="149" t="s">
        <v>469</v>
      </c>
      <c r="FJ18" s="188" t="str">
        <f t="shared" si="67"/>
        <v>nu</v>
      </c>
      <c r="FK18" s="149" t="s">
        <v>469</v>
      </c>
      <c r="FL18" s="188" t="str">
        <f t="shared" si="68"/>
        <v>nu</v>
      </c>
      <c r="FM18" s="149" t="s">
        <v>510</v>
      </c>
      <c r="FN18" s="188" t="str">
        <f t="shared" si="69"/>
        <v>nu</v>
      </c>
      <c r="FO18" s="149" t="s">
        <v>469</v>
      </c>
      <c r="FP18" s="188" t="str">
        <f t="shared" si="70"/>
        <v>nu</v>
      </c>
      <c r="FQ18" s="176" t="s">
        <v>510</v>
      </c>
      <c r="FR18" s="188" t="str">
        <f t="shared" si="71"/>
        <v>nu</v>
      </c>
      <c r="FS18" s="149" t="s">
        <v>469</v>
      </c>
      <c r="FT18" s="188" t="str">
        <f t="shared" si="72"/>
        <v>nu</v>
      </c>
      <c r="FU18" s="149" t="s">
        <v>469</v>
      </c>
      <c r="FV18" s="188" t="str">
        <f t="shared" si="73"/>
        <v>nu</v>
      </c>
      <c r="FW18" s="149" t="s">
        <v>469</v>
      </c>
      <c r="FX18" s="188" t="str">
        <f t="shared" si="74"/>
        <v>nu</v>
      </c>
      <c r="FY18" s="149" t="s">
        <v>469</v>
      </c>
      <c r="FZ18" s="188" t="str">
        <f t="shared" si="75"/>
        <v>nu</v>
      </c>
      <c r="GA18" s="149" t="s">
        <v>469</v>
      </c>
      <c r="GB18" s="149"/>
      <c r="GC18" s="149"/>
      <c r="GD18" s="188" t="str">
        <f t="shared" si="76"/>
        <v>nu</v>
      </c>
      <c r="GE18" s="149" t="s">
        <v>469</v>
      </c>
      <c r="GF18" s="188" t="str">
        <f t="shared" si="77"/>
        <v>nu</v>
      </c>
      <c r="GG18" s="149" t="s">
        <v>469</v>
      </c>
      <c r="GH18" s="188" t="str">
        <f t="shared" si="78"/>
        <v>nu</v>
      </c>
      <c r="GI18" s="149" t="s">
        <v>469</v>
      </c>
      <c r="GJ18" s="188" t="str">
        <f t="shared" si="79"/>
        <v>nu</v>
      </c>
      <c r="GK18" s="149" t="s">
        <v>469</v>
      </c>
      <c r="GL18" s="188" t="str">
        <f t="shared" si="80"/>
        <v>nu</v>
      </c>
      <c r="GM18" s="149" t="s">
        <v>469</v>
      </c>
      <c r="GN18" s="149"/>
      <c r="GO18" s="149"/>
      <c r="GP18" s="188" t="str">
        <f t="shared" si="81"/>
        <v>nu</v>
      </c>
      <c r="GQ18" s="149"/>
      <c r="GR18" s="188" t="str">
        <f t="shared" si="82"/>
        <v>nu</v>
      </c>
      <c r="GS18" s="149" t="s">
        <v>469</v>
      </c>
      <c r="GT18" s="188" t="str">
        <f t="shared" si="83"/>
        <v>nu</v>
      </c>
      <c r="GU18" s="149" t="s">
        <v>469</v>
      </c>
      <c r="GV18" s="188" t="str">
        <f t="shared" si="84"/>
        <v>nu</v>
      </c>
      <c r="GW18" s="155" t="s">
        <v>469</v>
      </c>
      <c r="GX18" s="149"/>
      <c r="GY18" s="149"/>
      <c r="GZ18" s="188" t="str">
        <f t="shared" si="85"/>
        <v>nu</v>
      </c>
      <c r="HA18" s="149" t="s">
        <v>469</v>
      </c>
      <c r="HB18" s="149"/>
      <c r="HC18" s="149"/>
      <c r="HD18" s="188" t="str">
        <f t="shared" si="86"/>
        <v>nu</v>
      </c>
      <c r="HE18" s="175" t="s">
        <v>469</v>
      </c>
      <c r="HF18" s="188" t="str">
        <f t="shared" si="87"/>
        <v>nu</v>
      </c>
      <c r="HG18" s="175" t="s">
        <v>469</v>
      </c>
      <c r="HH18" s="188" t="str">
        <f t="shared" si="88"/>
        <v>nu</v>
      </c>
      <c r="HI18" s="149" t="s">
        <v>730</v>
      </c>
      <c r="HJ18" s="149"/>
      <c r="HK18" s="149"/>
      <c r="HL18" s="188" t="str">
        <f t="shared" si="89"/>
        <v>nu</v>
      </c>
      <c r="HM18" s="149" t="s">
        <v>737</v>
      </c>
      <c r="HN18" s="188" t="str">
        <f t="shared" si="90"/>
        <v>nu</v>
      </c>
      <c r="HO18" s="149" t="s">
        <v>580</v>
      </c>
      <c r="HP18" s="188" t="str">
        <f t="shared" si="91"/>
        <v>nu</v>
      </c>
      <c r="HQ18" s="149" t="s">
        <v>510</v>
      </c>
      <c r="HR18" s="188" t="str">
        <f t="shared" si="92"/>
        <v>nu</v>
      </c>
      <c r="HS18" s="149" t="s">
        <v>469</v>
      </c>
      <c r="HT18" s="188" t="str">
        <f t="shared" si="93"/>
        <v>nu</v>
      </c>
      <c r="HU18" s="149"/>
      <c r="HV18" s="188" t="str">
        <f t="shared" si="94"/>
        <v>nu</v>
      </c>
      <c r="HW18" s="149"/>
      <c r="HX18" s="188" t="str">
        <f t="shared" si="95"/>
        <v>nu</v>
      </c>
      <c r="HY18" s="149" t="s">
        <v>469</v>
      </c>
      <c r="HZ18" s="193">
        <f t="shared" si="96"/>
        <v>0</v>
      </c>
      <c r="IA18" s="193">
        <f t="shared" si="46"/>
        <v>45</v>
      </c>
      <c r="IB18" s="194">
        <f t="shared" si="48"/>
        <v>0</v>
      </c>
      <c r="IC18" s="194">
        <f t="shared" si="47"/>
        <v>100</v>
      </c>
    </row>
    <row r="19" spans="1:237" ht="15" customHeight="1" x14ac:dyDescent="0.3">
      <c r="A19" s="65" t="s">
        <v>48</v>
      </c>
      <c r="B19" s="64" t="s">
        <v>212</v>
      </c>
      <c r="C19" s="64" t="s">
        <v>213</v>
      </c>
      <c r="D19" s="95" t="s">
        <v>359</v>
      </c>
      <c r="E19" s="107" t="s">
        <v>358</v>
      </c>
      <c r="F19" s="95">
        <v>2</v>
      </c>
      <c r="G19" s="95" t="s">
        <v>428</v>
      </c>
      <c r="H19" s="95" t="s">
        <v>429</v>
      </c>
      <c r="I19" s="95" t="s">
        <v>430</v>
      </c>
      <c r="J19" s="60" t="s">
        <v>431</v>
      </c>
      <c r="K19" s="189" t="s">
        <v>455</v>
      </c>
      <c r="L19" s="95"/>
      <c r="M19" s="95"/>
      <c r="N19" s="95"/>
      <c r="O19" s="95"/>
      <c r="P19" s="95"/>
      <c r="Q19" s="95"/>
      <c r="R19" s="95"/>
      <c r="S19" s="95"/>
      <c r="T19" s="95"/>
      <c r="U19" s="95"/>
      <c r="V19" s="95"/>
      <c r="W19" s="95"/>
      <c r="X19" s="132"/>
      <c r="Y19" s="119">
        <v>2</v>
      </c>
      <c r="Z19" s="95">
        <v>0</v>
      </c>
      <c r="AA19" s="189">
        <f t="shared" si="50"/>
        <v>1</v>
      </c>
      <c r="AB19" s="95"/>
      <c r="AC19" s="95"/>
      <c r="AD19" s="95"/>
      <c r="AE19" s="64"/>
      <c r="AF19" s="64"/>
      <c r="AG19" s="64"/>
      <c r="AH19" s="154">
        <v>2</v>
      </c>
      <c r="AI19" s="149" t="s">
        <v>580</v>
      </c>
      <c r="AJ19" s="164">
        <v>2</v>
      </c>
      <c r="AK19" s="152" t="s">
        <v>469</v>
      </c>
      <c r="AL19" s="172">
        <v>2</v>
      </c>
      <c r="AM19" s="152" t="s">
        <v>469</v>
      </c>
      <c r="AN19" s="178">
        <v>2</v>
      </c>
      <c r="AO19" s="149" t="s">
        <v>580</v>
      </c>
      <c r="AP19" s="154">
        <v>0</v>
      </c>
      <c r="AQ19" s="152" t="s">
        <v>469</v>
      </c>
      <c r="AR19" s="154">
        <v>2</v>
      </c>
      <c r="AS19" s="149" t="s">
        <v>580</v>
      </c>
      <c r="AT19" s="154">
        <v>2</v>
      </c>
      <c r="AU19" s="149" t="s">
        <v>580</v>
      </c>
      <c r="AV19" s="153">
        <v>0</v>
      </c>
      <c r="AW19" s="175" t="s">
        <v>469</v>
      </c>
      <c r="AX19" s="154">
        <v>0</v>
      </c>
      <c r="AY19" s="149" t="s">
        <v>469</v>
      </c>
      <c r="AZ19" s="154">
        <v>2</v>
      </c>
      <c r="BA19" s="152" t="s">
        <v>469</v>
      </c>
      <c r="BB19" s="154">
        <v>2</v>
      </c>
      <c r="BC19" s="149" t="s">
        <v>580</v>
      </c>
      <c r="BD19" s="154">
        <v>2</v>
      </c>
      <c r="BE19" s="149" t="s">
        <v>580</v>
      </c>
      <c r="BF19" s="154">
        <v>2</v>
      </c>
      <c r="BG19" s="149" t="s">
        <v>580</v>
      </c>
      <c r="BH19" s="154">
        <v>0</v>
      </c>
      <c r="BI19" s="149" t="s">
        <v>469</v>
      </c>
      <c r="BJ19" s="154">
        <v>2</v>
      </c>
      <c r="BK19" s="149" t="s">
        <v>510</v>
      </c>
      <c r="BL19" s="154">
        <v>2</v>
      </c>
      <c r="BM19" s="149" t="s">
        <v>580</v>
      </c>
      <c r="BN19" s="154">
        <v>2</v>
      </c>
      <c r="BO19" s="149" t="s">
        <v>580</v>
      </c>
      <c r="BP19" s="154">
        <v>0</v>
      </c>
      <c r="BQ19" s="149" t="s">
        <v>510</v>
      </c>
      <c r="BR19" s="154">
        <v>2</v>
      </c>
      <c r="BS19" s="149" t="s">
        <v>580</v>
      </c>
      <c r="BT19" s="154">
        <v>0</v>
      </c>
      <c r="BU19" s="176" t="s">
        <v>510</v>
      </c>
      <c r="BV19" s="154">
        <v>2</v>
      </c>
      <c r="BW19" s="149" t="s">
        <v>580</v>
      </c>
      <c r="BX19" s="154">
        <v>2</v>
      </c>
      <c r="BY19" s="149" t="s">
        <v>580</v>
      </c>
      <c r="BZ19" s="154">
        <v>2</v>
      </c>
      <c r="CA19" s="149" t="s">
        <v>469</v>
      </c>
      <c r="CB19" s="154">
        <v>2</v>
      </c>
      <c r="CC19" s="149" t="s">
        <v>580</v>
      </c>
      <c r="CD19" s="154">
        <v>2</v>
      </c>
      <c r="CE19" s="149" t="s">
        <v>580</v>
      </c>
      <c r="CF19" s="149"/>
      <c r="CG19" s="149"/>
      <c r="CH19" s="154">
        <v>0</v>
      </c>
      <c r="CI19" s="149" t="s">
        <v>469</v>
      </c>
      <c r="CJ19" s="154">
        <v>2</v>
      </c>
      <c r="CK19" s="149" t="s">
        <v>819</v>
      </c>
      <c r="CL19" s="154">
        <v>2</v>
      </c>
      <c r="CM19" s="149" t="s">
        <v>580</v>
      </c>
      <c r="CN19" s="154">
        <v>2</v>
      </c>
      <c r="CO19" s="149" t="s">
        <v>580</v>
      </c>
      <c r="CP19" s="154">
        <v>2</v>
      </c>
      <c r="CQ19" s="149" t="s">
        <v>580</v>
      </c>
      <c r="CR19" s="149"/>
      <c r="CS19" s="149"/>
      <c r="CT19" s="164">
        <v>2</v>
      </c>
      <c r="CU19" s="152" t="s">
        <v>469</v>
      </c>
      <c r="CV19" s="178">
        <v>0</v>
      </c>
      <c r="CW19" s="149" t="s">
        <v>469</v>
      </c>
      <c r="CX19" s="154">
        <v>2</v>
      </c>
      <c r="CY19" s="149" t="s">
        <v>580</v>
      </c>
      <c r="CZ19" s="154">
        <v>0</v>
      </c>
      <c r="DA19" s="155" t="s">
        <v>469</v>
      </c>
      <c r="DB19" s="149"/>
      <c r="DC19" s="149"/>
      <c r="DD19" s="154">
        <v>2</v>
      </c>
      <c r="DE19" s="149" t="s">
        <v>580</v>
      </c>
      <c r="DF19" s="149"/>
      <c r="DG19" s="149"/>
      <c r="DH19" s="153">
        <v>2</v>
      </c>
      <c r="DI19" s="175" t="s">
        <v>469</v>
      </c>
      <c r="DJ19" s="154">
        <v>0</v>
      </c>
      <c r="DK19" s="175" t="s">
        <v>469</v>
      </c>
      <c r="DL19" s="154">
        <v>0</v>
      </c>
      <c r="DM19" s="149" t="s">
        <v>730</v>
      </c>
      <c r="DN19" s="149"/>
      <c r="DO19" s="149"/>
      <c r="DP19" s="154">
        <v>2</v>
      </c>
      <c r="DQ19" s="149" t="s">
        <v>580</v>
      </c>
      <c r="DR19" s="154">
        <v>2</v>
      </c>
      <c r="DS19" s="149" t="s">
        <v>580</v>
      </c>
      <c r="DT19" s="154">
        <v>0</v>
      </c>
      <c r="DU19" s="149" t="s">
        <v>510</v>
      </c>
      <c r="DV19" s="154">
        <v>2</v>
      </c>
      <c r="DW19" s="149" t="s">
        <v>580</v>
      </c>
      <c r="DX19" s="154">
        <v>2</v>
      </c>
      <c r="DY19" s="149" t="s">
        <v>580</v>
      </c>
      <c r="DZ19" s="153">
        <v>2</v>
      </c>
      <c r="EA19" s="149" t="s">
        <v>580</v>
      </c>
      <c r="EB19" s="154">
        <v>2</v>
      </c>
      <c r="EC19" s="149" t="s">
        <v>580</v>
      </c>
      <c r="ED19" s="188" t="str">
        <f t="shared" si="51"/>
        <v>da</v>
      </c>
      <c r="EE19" s="149" t="s">
        <v>580</v>
      </c>
      <c r="EF19" s="188" t="str">
        <f t="shared" si="52"/>
        <v>da</v>
      </c>
      <c r="EG19" s="152" t="s">
        <v>469</v>
      </c>
      <c r="EH19" s="188" t="str">
        <f t="shared" si="53"/>
        <v>da</v>
      </c>
      <c r="EI19" s="152" t="s">
        <v>469</v>
      </c>
      <c r="EJ19" s="188" t="str">
        <f t="shared" si="54"/>
        <v>da</v>
      </c>
      <c r="EK19" s="149" t="s">
        <v>580</v>
      </c>
      <c r="EL19" s="188" t="str">
        <f t="shared" si="55"/>
        <v>nu</v>
      </c>
      <c r="EM19" s="152" t="s">
        <v>469</v>
      </c>
      <c r="EN19" s="188" t="str">
        <f t="shared" si="56"/>
        <v>da</v>
      </c>
      <c r="EO19" s="149" t="s">
        <v>580</v>
      </c>
      <c r="EP19" s="188" t="str">
        <f t="shared" si="57"/>
        <v>da</v>
      </c>
      <c r="EQ19" s="149" t="s">
        <v>580</v>
      </c>
      <c r="ER19" s="188" t="str">
        <f t="shared" si="58"/>
        <v>nu</v>
      </c>
      <c r="ES19" s="175" t="s">
        <v>469</v>
      </c>
      <c r="ET19" s="188" t="str">
        <f t="shared" si="59"/>
        <v>nu</v>
      </c>
      <c r="EU19" s="149" t="s">
        <v>469</v>
      </c>
      <c r="EV19" s="188" t="str">
        <f t="shared" si="60"/>
        <v>da</v>
      </c>
      <c r="EW19" s="152" t="s">
        <v>469</v>
      </c>
      <c r="EX19" s="188" t="str">
        <f t="shared" si="61"/>
        <v>da</v>
      </c>
      <c r="EY19" s="149" t="s">
        <v>580</v>
      </c>
      <c r="EZ19" s="188" t="str">
        <f t="shared" si="62"/>
        <v>da</v>
      </c>
      <c r="FA19" s="149" t="s">
        <v>580</v>
      </c>
      <c r="FB19" s="188" t="str">
        <f t="shared" si="63"/>
        <v>da</v>
      </c>
      <c r="FC19" s="149" t="s">
        <v>580</v>
      </c>
      <c r="FD19" s="188" t="str">
        <f t="shared" si="64"/>
        <v>nu</v>
      </c>
      <c r="FE19" s="149" t="s">
        <v>469</v>
      </c>
      <c r="FF19" s="188" t="str">
        <f t="shared" si="65"/>
        <v>da</v>
      </c>
      <c r="FG19" s="149" t="s">
        <v>510</v>
      </c>
      <c r="FH19" s="188" t="str">
        <f t="shared" si="66"/>
        <v>da</v>
      </c>
      <c r="FI19" s="149" t="s">
        <v>580</v>
      </c>
      <c r="FJ19" s="188" t="str">
        <f t="shared" si="67"/>
        <v>da</v>
      </c>
      <c r="FK19" s="149" t="s">
        <v>580</v>
      </c>
      <c r="FL19" s="188" t="str">
        <f t="shared" si="68"/>
        <v>nu</v>
      </c>
      <c r="FM19" s="149" t="s">
        <v>510</v>
      </c>
      <c r="FN19" s="188" t="str">
        <f t="shared" si="69"/>
        <v>da</v>
      </c>
      <c r="FO19" s="149" t="s">
        <v>580</v>
      </c>
      <c r="FP19" s="188" t="str">
        <f t="shared" si="70"/>
        <v>nu</v>
      </c>
      <c r="FQ19" s="176" t="s">
        <v>510</v>
      </c>
      <c r="FR19" s="188" t="str">
        <f t="shared" si="71"/>
        <v>da</v>
      </c>
      <c r="FS19" s="149" t="s">
        <v>580</v>
      </c>
      <c r="FT19" s="188" t="str">
        <f t="shared" si="72"/>
        <v>da</v>
      </c>
      <c r="FU19" s="149" t="s">
        <v>580</v>
      </c>
      <c r="FV19" s="188" t="str">
        <f t="shared" si="73"/>
        <v>da</v>
      </c>
      <c r="FW19" s="149" t="s">
        <v>469</v>
      </c>
      <c r="FX19" s="188" t="str">
        <f t="shared" si="74"/>
        <v>da</v>
      </c>
      <c r="FY19" s="149" t="s">
        <v>580</v>
      </c>
      <c r="FZ19" s="188" t="str">
        <f t="shared" si="75"/>
        <v>da</v>
      </c>
      <c r="GA19" s="149" t="s">
        <v>580</v>
      </c>
      <c r="GB19" s="149"/>
      <c r="GC19" s="149"/>
      <c r="GD19" s="188" t="str">
        <f t="shared" si="76"/>
        <v>nu</v>
      </c>
      <c r="GE19" s="149" t="s">
        <v>469</v>
      </c>
      <c r="GF19" s="188" t="str">
        <f t="shared" si="77"/>
        <v>da</v>
      </c>
      <c r="GG19" s="149" t="s">
        <v>819</v>
      </c>
      <c r="GH19" s="188" t="str">
        <f t="shared" si="78"/>
        <v>da</v>
      </c>
      <c r="GI19" s="149" t="s">
        <v>580</v>
      </c>
      <c r="GJ19" s="188" t="str">
        <f t="shared" si="79"/>
        <v>da</v>
      </c>
      <c r="GK19" s="149" t="s">
        <v>580</v>
      </c>
      <c r="GL19" s="188" t="str">
        <f t="shared" si="80"/>
        <v>da</v>
      </c>
      <c r="GM19" s="149" t="s">
        <v>580</v>
      </c>
      <c r="GN19" s="149"/>
      <c r="GO19" s="149"/>
      <c r="GP19" s="188" t="str">
        <f t="shared" si="81"/>
        <v>da</v>
      </c>
      <c r="GQ19" s="152" t="s">
        <v>469</v>
      </c>
      <c r="GR19" s="188" t="str">
        <f t="shared" si="82"/>
        <v>nu</v>
      </c>
      <c r="GS19" s="149" t="s">
        <v>469</v>
      </c>
      <c r="GT19" s="188" t="str">
        <f t="shared" si="83"/>
        <v>da</v>
      </c>
      <c r="GU19" s="149" t="s">
        <v>580</v>
      </c>
      <c r="GV19" s="188" t="str">
        <f t="shared" si="84"/>
        <v>nu</v>
      </c>
      <c r="GW19" s="155" t="s">
        <v>469</v>
      </c>
      <c r="GX19" s="149"/>
      <c r="GY19" s="149"/>
      <c r="GZ19" s="188" t="str">
        <f t="shared" si="85"/>
        <v>da</v>
      </c>
      <c r="HA19" s="149" t="s">
        <v>580</v>
      </c>
      <c r="HB19" s="149"/>
      <c r="HC19" s="149"/>
      <c r="HD19" s="188" t="str">
        <f t="shared" si="86"/>
        <v>da</v>
      </c>
      <c r="HE19" s="175" t="s">
        <v>469</v>
      </c>
      <c r="HF19" s="188" t="str">
        <f t="shared" si="87"/>
        <v>nu</v>
      </c>
      <c r="HG19" s="175" t="s">
        <v>469</v>
      </c>
      <c r="HH19" s="188" t="str">
        <f t="shared" si="88"/>
        <v>nu</v>
      </c>
      <c r="HI19" s="149" t="s">
        <v>730</v>
      </c>
      <c r="HJ19" s="149"/>
      <c r="HK19" s="149"/>
      <c r="HL19" s="188" t="str">
        <f t="shared" si="89"/>
        <v>da</v>
      </c>
      <c r="HM19" s="149" t="s">
        <v>580</v>
      </c>
      <c r="HN19" s="188" t="str">
        <f t="shared" si="90"/>
        <v>da</v>
      </c>
      <c r="HO19" s="149" t="s">
        <v>580</v>
      </c>
      <c r="HP19" s="188" t="str">
        <f t="shared" si="91"/>
        <v>nu</v>
      </c>
      <c r="HQ19" s="149" t="s">
        <v>510</v>
      </c>
      <c r="HR19" s="188" t="str">
        <f t="shared" si="92"/>
        <v>da</v>
      </c>
      <c r="HS19" s="149" t="s">
        <v>580</v>
      </c>
      <c r="HT19" s="188" t="str">
        <f t="shared" si="93"/>
        <v>da</v>
      </c>
      <c r="HU19" s="149" t="s">
        <v>580</v>
      </c>
      <c r="HV19" s="188" t="str">
        <f t="shared" si="94"/>
        <v>da</v>
      </c>
      <c r="HW19" s="149" t="s">
        <v>580</v>
      </c>
      <c r="HX19" s="188" t="str">
        <f t="shared" si="95"/>
        <v>da</v>
      </c>
      <c r="HY19" s="149" t="s">
        <v>580</v>
      </c>
      <c r="HZ19" s="193">
        <f t="shared" si="96"/>
        <v>33</v>
      </c>
      <c r="IA19" s="193">
        <f t="shared" si="46"/>
        <v>12</v>
      </c>
      <c r="IB19" s="194">
        <f t="shared" si="48"/>
        <v>73.333333333333329</v>
      </c>
      <c r="IC19" s="194">
        <f t="shared" si="47"/>
        <v>26.666666666666664</v>
      </c>
    </row>
    <row r="20" spans="1:237" ht="15" customHeight="1" x14ac:dyDescent="0.3">
      <c r="A20" s="65" t="s">
        <v>49</v>
      </c>
      <c r="B20" s="64" t="s">
        <v>214</v>
      </c>
      <c r="C20" s="64" t="s">
        <v>215</v>
      </c>
      <c r="D20" s="95" t="s">
        <v>360</v>
      </c>
      <c r="E20" s="107" t="s">
        <v>361</v>
      </c>
      <c r="F20" s="95">
        <v>2</v>
      </c>
      <c r="G20" s="95" t="s">
        <v>428</v>
      </c>
      <c r="H20" s="95" t="s">
        <v>429</v>
      </c>
      <c r="I20" s="95" t="s">
        <v>430</v>
      </c>
      <c r="J20" s="60" t="s">
        <v>431</v>
      </c>
      <c r="K20" s="189" t="s">
        <v>455</v>
      </c>
      <c r="L20" s="95"/>
      <c r="M20" s="95"/>
      <c r="N20" s="95"/>
      <c r="O20" s="95"/>
      <c r="P20" s="95"/>
      <c r="Q20" s="95"/>
      <c r="R20" s="95"/>
      <c r="S20" s="95"/>
      <c r="T20" s="95"/>
      <c r="U20" s="95"/>
      <c r="V20" s="95"/>
      <c r="W20" s="95"/>
      <c r="X20" s="132"/>
      <c r="Y20" s="119">
        <v>2</v>
      </c>
      <c r="Z20" s="95">
        <v>0</v>
      </c>
      <c r="AA20" s="189">
        <f t="shared" si="50"/>
        <v>1</v>
      </c>
      <c r="AB20" s="95"/>
      <c r="AC20" s="95"/>
      <c r="AD20" s="95"/>
      <c r="AE20" s="64"/>
      <c r="AF20" s="64"/>
      <c r="AG20" s="64"/>
      <c r="AH20" s="154">
        <v>2</v>
      </c>
      <c r="AI20" s="149" t="s">
        <v>580</v>
      </c>
      <c r="AJ20" s="164">
        <v>2</v>
      </c>
      <c r="AK20" s="152" t="s">
        <v>469</v>
      </c>
      <c r="AL20" s="172">
        <v>2</v>
      </c>
      <c r="AM20" s="152" t="s">
        <v>469</v>
      </c>
      <c r="AN20" s="178">
        <v>2</v>
      </c>
      <c r="AO20" s="149" t="s">
        <v>580</v>
      </c>
      <c r="AP20" s="154">
        <v>2</v>
      </c>
      <c r="AQ20" s="151" t="s">
        <v>589</v>
      </c>
      <c r="AR20" s="154">
        <v>2</v>
      </c>
      <c r="AS20" s="149" t="s">
        <v>580</v>
      </c>
      <c r="AT20" s="154">
        <v>2</v>
      </c>
      <c r="AU20" s="149" t="s">
        <v>580</v>
      </c>
      <c r="AV20" s="153">
        <v>0</v>
      </c>
      <c r="AW20" s="175" t="s">
        <v>469</v>
      </c>
      <c r="AX20" s="154">
        <v>2</v>
      </c>
      <c r="AY20" s="149" t="s">
        <v>580</v>
      </c>
      <c r="AZ20" s="154">
        <v>2</v>
      </c>
      <c r="BA20" s="152" t="s">
        <v>469</v>
      </c>
      <c r="BB20" s="154">
        <v>2</v>
      </c>
      <c r="BC20" s="149" t="s">
        <v>580</v>
      </c>
      <c r="BD20" s="154">
        <v>2</v>
      </c>
      <c r="BE20" s="149" t="s">
        <v>580</v>
      </c>
      <c r="BF20" s="154">
        <v>2</v>
      </c>
      <c r="BG20" s="149" t="s">
        <v>580</v>
      </c>
      <c r="BH20" s="154">
        <v>2</v>
      </c>
      <c r="BI20" s="149" t="s">
        <v>580</v>
      </c>
      <c r="BJ20" s="154">
        <v>2</v>
      </c>
      <c r="BK20" s="149" t="s">
        <v>510</v>
      </c>
      <c r="BL20" s="154">
        <v>2</v>
      </c>
      <c r="BM20" s="149" t="s">
        <v>580</v>
      </c>
      <c r="BN20" s="154">
        <v>2</v>
      </c>
      <c r="BO20" s="149" t="s">
        <v>580</v>
      </c>
      <c r="BP20" s="154">
        <v>0</v>
      </c>
      <c r="BQ20" s="149" t="s">
        <v>510</v>
      </c>
      <c r="BR20" s="154">
        <v>2</v>
      </c>
      <c r="BS20" s="149" t="s">
        <v>580</v>
      </c>
      <c r="BT20" s="154">
        <v>0</v>
      </c>
      <c r="BU20" s="176" t="s">
        <v>510</v>
      </c>
      <c r="BV20" s="154">
        <v>2</v>
      </c>
      <c r="BW20" s="149" t="s">
        <v>580</v>
      </c>
      <c r="BX20" s="154">
        <v>2</v>
      </c>
      <c r="BY20" s="149" t="s">
        <v>580</v>
      </c>
      <c r="BZ20" s="154">
        <v>2</v>
      </c>
      <c r="CA20" s="149" t="s">
        <v>469</v>
      </c>
      <c r="CB20" s="154">
        <v>2</v>
      </c>
      <c r="CC20" s="149" t="s">
        <v>580</v>
      </c>
      <c r="CD20" s="154">
        <v>2</v>
      </c>
      <c r="CE20" s="149" t="s">
        <v>580</v>
      </c>
      <c r="CF20" s="149"/>
      <c r="CG20" s="149"/>
      <c r="CH20" s="154">
        <v>2</v>
      </c>
      <c r="CI20" s="149" t="s">
        <v>688</v>
      </c>
      <c r="CJ20" s="154">
        <v>2</v>
      </c>
      <c r="CK20" s="149" t="s">
        <v>819</v>
      </c>
      <c r="CL20" s="154">
        <v>2</v>
      </c>
      <c r="CM20" s="149" t="s">
        <v>703</v>
      </c>
      <c r="CN20" s="154">
        <v>2</v>
      </c>
      <c r="CO20" s="149" t="s">
        <v>580</v>
      </c>
      <c r="CP20" s="154">
        <v>2</v>
      </c>
      <c r="CQ20" s="149" t="s">
        <v>580</v>
      </c>
      <c r="CR20" s="149"/>
      <c r="CS20" s="149"/>
      <c r="CT20" s="164">
        <v>2</v>
      </c>
      <c r="CU20" s="152" t="s">
        <v>469</v>
      </c>
      <c r="CV20" s="178">
        <v>2</v>
      </c>
      <c r="CW20" s="149" t="s">
        <v>695</v>
      </c>
      <c r="CX20" s="154">
        <v>2</v>
      </c>
      <c r="CY20" s="149" t="s">
        <v>580</v>
      </c>
      <c r="CZ20" s="154">
        <v>2</v>
      </c>
      <c r="DA20" s="155" t="s">
        <v>469</v>
      </c>
      <c r="DB20" s="149"/>
      <c r="DC20" s="149"/>
      <c r="DD20" s="154">
        <v>2</v>
      </c>
      <c r="DE20" s="149" t="s">
        <v>580</v>
      </c>
      <c r="DF20" s="149"/>
      <c r="DG20" s="149"/>
      <c r="DH20" s="153">
        <v>2</v>
      </c>
      <c r="DI20" s="175" t="s">
        <v>469</v>
      </c>
      <c r="DJ20" s="154">
        <v>0</v>
      </c>
      <c r="DK20" s="175" t="s">
        <v>469</v>
      </c>
      <c r="DL20" s="154">
        <v>2</v>
      </c>
      <c r="DM20" s="149" t="s">
        <v>580</v>
      </c>
      <c r="DN20" s="149"/>
      <c r="DO20" s="149"/>
      <c r="DP20" s="154">
        <v>2</v>
      </c>
      <c r="DQ20" s="149" t="s">
        <v>580</v>
      </c>
      <c r="DR20" s="154">
        <v>2</v>
      </c>
      <c r="DS20" s="149" t="s">
        <v>580</v>
      </c>
      <c r="DT20" s="154">
        <v>0</v>
      </c>
      <c r="DU20" s="149" t="s">
        <v>510</v>
      </c>
      <c r="DV20" s="154">
        <v>2</v>
      </c>
      <c r="DW20" s="149" t="s">
        <v>580</v>
      </c>
      <c r="DX20" s="154">
        <v>2</v>
      </c>
      <c r="DY20" s="149" t="s">
        <v>580</v>
      </c>
      <c r="DZ20" s="153">
        <v>2</v>
      </c>
      <c r="EA20" s="149" t="s">
        <v>580</v>
      </c>
      <c r="EB20" s="154">
        <v>2</v>
      </c>
      <c r="EC20" s="149" t="s">
        <v>580</v>
      </c>
      <c r="ED20" s="188" t="str">
        <f t="shared" si="51"/>
        <v>da</v>
      </c>
      <c r="EE20" s="149" t="s">
        <v>580</v>
      </c>
      <c r="EF20" s="188" t="str">
        <f t="shared" si="52"/>
        <v>da</v>
      </c>
      <c r="EG20" s="152" t="s">
        <v>469</v>
      </c>
      <c r="EH20" s="188" t="str">
        <f t="shared" si="53"/>
        <v>da</v>
      </c>
      <c r="EI20" s="152" t="s">
        <v>469</v>
      </c>
      <c r="EJ20" s="188" t="str">
        <f t="shared" si="54"/>
        <v>da</v>
      </c>
      <c r="EK20" s="149" t="s">
        <v>580</v>
      </c>
      <c r="EL20" s="188" t="str">
        <f t="shared" si="55"/>
        <v>da</v>
      </c>
      <c r="EM20" s="151" t="s">
        <v>589</v>
      </c>
      <c r="EN20" s="188" t="str">
        <f t="shared" si="56"/>
        <v>da</v>
      </c>
      <c r="EO20" s="149" t="s">
        <v>580</v>
      </c>
      <c r="EP20" s="188" t="str">
        <f t="shared" si="57"/>
        <v>da</v>
      </c>
      <c r="EQ20" s="149" t="s">
        <v>580</v>
      </c>
      <c r="ER20" s="188" t="str">
        <f t="shared" si="58"/>
        <v>nu</v>
      </c>
      <c r="ES20" s="175" t="s">
        <v>469</v>
      </c>
      <c r="ET20" s="188" t="str">
        <f t="shared" si="59"/>
        <v>da</v>
      </c>
      <c r="EU20" s="149" t="s">
        <v>580</v>
      </c>
      <c r="EV20" s="188" t="str">
        <f t="shared" si="60"/>
        <v>da</v>
      </c>
      <c r="EW20" s="152" t="s">
        <v>469</v>
      </c>
      <c r="EX20" s="188" t="str">
        <f t="shared" si="61"/>
        <v>da</v>
      </c>
      <c r="EY20" s="149" t="s">
        <v>580</v>
      </c>
      <c r="EZ20" s="188" t="str">
        <f t="shared" si="62"/>
        <v>da</v>
      </c>
      <c r="FA20" s="149" t="s">
        <v>580</v>
      </c>
      <c r="FB20" s="188" t="str">
        <f t="shared" si="63"/>
        <v>da</v>
      </c>
      <c r="FC20" s="149" t="s">
        <v>580</v>
      </c>
      <c r="FD20" s="188" t="str">
        <f t="shared" si="64"/>
        <v>da</v>
      </c>
      <c r="FE20" s="149" t="s">
        <v>580</v>
      </c>
      <c r="FF20" s="188" t="str">
        <f t="shared" si="65"/>
        <v>da</v>
      </c>
      <c r="FG20" s="149" t="s">
        <v>510</v>
      </c>
      <c r="FH20" s="188" t="str">
        <f t="shared" si="66"/>
        <v>da</v>
      </c>
      <c r="FI20" s="149" t="s">
        <v>580</v>
      </c>
      <c r="FJ20" s="188" t="str">
        <f t="shared" si="67"/>
        <v>da</v>
      </c>
      <c r="FK20" s="149" t="s">
        <v>580</v>
      </c>
      <c r="FL20" s="188" t="str">
        <f t="shared" si="68"/>
        <v>nu</v>
      </c>
      <c r="FM20" s="149" t="s">
        <v>510</v>
      </c>
      <c r="FN20" s="188" t="str">
        <f t="shared" si="69"/>
        <v>da</v>
      </c>
      <c r="FO20" s="149" t="s">
        <v>580</v>
      </c>
      <c r="FP20" s="188" t="str">
        <f t="shared" si="70"/>
        <v>nu</v>
      </c>
      <c r="FQ20" s="176" t="s">
        <v>510</v>
      </c>
      <c r="FR20" s="188" t="str">
        <f t="shared" si="71"/>
        <v>da</v>
      </c>
      <c r="FS20" s="149" t="s">
        <v>580</v>
      </c>
      <c r="FT20" s="188" t="str">
        <f t="shared" si="72"/>
        <v>da</v>
      </c>
      <c r="FU20" s="149" t="s">
        <v>580</v>
      </c>
      <c r="FV20" s="188" t="str">
        <f t="shared" si="73"/>
        <v>da</v>
      </c>
      <c r="FW20" s="149" t="s">
        <v>469</v>
      </c>
      <c r="FX20" s="188" t="str">
        <f t="shared" si="74"/>
        <v>da</v>
      </c>
      <c r="FY20" s="149" t="s">
        <v>580</v>
      </c>
      <c r="FZ20" s="188" t="str">
        <f t="shared" si="75"/>
        <v>da</v>
      </c>
      <c r="GA20" s="149" t="s">
        <v>580</v>
      </c>
      <c r="GB20" s="149"/>
      <c r="GC20" s="149"/>
      <c r="GD20" s="188" t="str">
        <f t="shared" si="76"/>
        <v>da</v>
      </c>
      <c r="GE20" s="149" t="s">
        <v>688</v>
      </c>
      <c r="GF20" s="188" t="str">
        <f t="shared" si="77"/>
        <v>da</v>
      </c>
      <c r="GG20" s="149" t="s">
        <v>819</v>
      </c>
      <c r="GH20" s="188" t="str">
        <f t="shared" si="78"/>
        <v>da</v>
      </c>
      <c r="GI20" s="149" t="s">
        <v>703</v>
      </c>
      <c r="GJ20" s="188" t="str">
        <f t="shared" si="79"/>
        <v>da</v>
      </c>
      <c r="GK20" s="149" t="s">
        <v>580</v>
      </c>
      <c r="GL20" s="188" t="str">
        <f t="shared" si="80"/>
        <v>da</v>
      </c>
      <c r="GM20" s="149" t="s">
        <v>580</v>
      </c>
      <c r="GN20" s="149"/>
      <c r="GO20" s="149"/>
      <c r="GP20" s="188" t="str">
        <f t="shared" si="81"/>
        <v>da</v>
      </c>
      <c r="GQ20" s="152" t="s">
        <v>469</v>
      </c>
      <c r="GR20" s="188" t="str">
        <f t="shared" si="82"/>
        <v>da</v>
      </c>
      <c r="GS20" s="149" t="s">
        <v>695</v>
      </c>
      <c r="GT20" s="188" t="str">
        <f t="shared" si="83"/>
        <v>da</v>
      </c>
      <c r="GU20" s="149" t="s">
        <v>580</v>
      </c>
      <c r="GV20" s="188" t="str">
        <f t="shared" si="84"/>
        <v>da</v>
      </c>
      <c r="GW20" s="155" t="s">
        <v>469</v>
      </c>
      <c r="GX20" s="149"/>
      <c r="GY20" s="149"/>
      <c r="GZ20" s="188" t="str">
        <f t="shared" si="85"/>
        <v>da</v>
      </c>
      <c r="HA20" s="149" t="s">
        <v>580</v>
      </c>
      <c r="HB20" s="149"/>
      <c r="HC20" s="149"/>
      <c r="HD20" s="188" t="str">
        <f t="shared" si="86"/>
        <v>da</v>
      </c>
      <c r="HE20" s="175" t="s">
        <v>469</v>
      </c>
      <c r="HF20" s="188" t="str">
        <f t="shared" si="87"/>
        <v>nu</v>
      </c>
      <c r="HG20" s="175" t="s">
        <v>469</v>
      </c>
      <c r="HH20" s="188" t="str">
        <f t="shared" si="88"/>
        <v>da</v>
      </c>
      <c r="HI20" s="149" t="s">
        <v>580</v>
      </c>
      <c r="HJ20" s="149"/>
      <c r="HK20" s="149"/>
      <c r="HL20" s="188" t="str">
        <f t="shared" si="89"/>
        <v>da</v>
      </c>
      <c r="HM20" s="149" t="s">
        <v>580</v>
      </c>
      <c r="HN20" s="188" t="str">
        <f t="shared" si="90"/>
        <v>da</v>
      </c>
      <c r="HO20" s="149" t="s">
        <v>580</v>
      </c>
      <c r="HP20" s="188" t="str">
        <f t="shared" si="91"/>
        <v>nu</v>
      </c>
      <c r="HQ20" s="149" t="s">
        <v>510</v>
      </c>
      <c r="HR20" s="188" t="str">
        <f t="shared" si="92"/>
        <v>da</v>
      </c>
      <c r="HS20" s="149" t="s">
        <v>580</v>
      </c>
      <c r="HT20" s="188" t="str">
        <f t="shared" si="93"/>
        <v>da</v>
      </c>
      <c r="HU20" s="149" t="s">
        <v>580</v>
      </c>
      <c r="HV20" s="188" t="str">
        <f t="shared" si="94"/>
        <v>da</v>
      </c>
      <c r="HW20" s="149" t="s">
        <v>580</v>
      </c>
      <c r="HX20" s="188" t="str">
        <f t="shared" si="95"/>
        <v>da</v>
      </c>
      <c r="HY20" s="149" t="s">
        <v>580</v>
      </c>
      <c r="HZ20" s="193">
        <f t="shared" si="96"/>
        <v>40</v>
      </c>
      <c r="IA20" s="193">
        <f t="shared" si="46"/>
        <v>5</v>
      </c>
      <c r="IB20" s="194">
        <f t="shared" si="48"/>
        <v>88.888888888888886</v>
      </c>
      <c r="IC20" s="194">
        <f t="shared" si="47"/>
        <v>11.111111111111111</v>
      </c>
    </row>
    <row r="21" spans="1:237" ht="15" customHeight="1" x14ac:dyDescent="0.3">
      <c r="A21" s="65" t="s">
        <v>50</v>
      </c>
      <c r="B21" s="64" t="s">
        <v>216</v>
      </c>
      <c r="C21" s="64" t="s">
        <v>217</v>
      </c>
      <c r="D21" s="95" t="s">
        <v>363</v>
      </c>
      <c r="E21" s="107" t="s">
        <v>362</v>
      </c>
      <c r="F21" s="95">
        <v>2</v>
      </c>
      <c r="G21" s="95" t="s">
        <v>428</v>
      </c>
      <c r="H21" s="95" t="s">
        <v>429</v>
      </c>
      <c r="I21" s="95" t="s">
        <v>430</v>
      </c>
      <c r="J21" s="60" t="s">
        <v>431</v>
      </c>
      <c r="K21" s="189" t="s">
        <v>455</v>
      </c>
      <c r="L21" s="95"/>
      <c r="M21" s="95"/>
      <c r="N21" s="95"/>
      <c r="O21" s="95"/>
      <c r="P21" s="95"/>
      <c r="Q21" s="95"/>
      <c r="R21" s="95"/>
      <c r="S21" s="95"/>
      <c r="T21" s="95"/>
      <c r="U21" s="95"/>
      <c r="V21" s="95"/>
      <c r="W21" s="95"/>
      <c r="X21" s="132"/>
      <c r="Y21" s="119">
        <v>2</v>
      </c>
      <c r="Z21" s="95">
        <v>0</v>
      </c>
      <c r="AA21" s="189">
        <f t="shared" si="50"/>
        <v>1</v>
      </c>
      <c r="AB21" s="95"/>
      <c r="AC21" s="95"/>
      <c r="AD21" s="95"/>
      <c r="AE21" s="64"/>
      <c r="AF21" s="64"/>
      <c r="AG21" s="64"/>
      <c r="AH21" s="154">
        <v>2</v>
      </c>
      <c r="AI21" s="149" t="s">
        <v>580</v>
      </c>
      <c r="AJ21" s="164">
        <v>2</v>
      </c>
      <c r="AK21" s="152" t="s">
        <v>469</v>
      </c>
      <c r="AL21" s="172">
        <v>2</v>
      </c>
      <c r="AM21" s="152" t="s">
        <v>469</v>
      </c>
      <c r="AN21" s="178">
        <v>2</v>
      </c>
      <c r="AO21" s="149" t="s">
        <v>580</v>
      </c>
      <c r="AP21" s="154">
        <v>0</v>
      </c>
      <c r="AQ21" s="152" t="s">
        <v>469</v>
      </c>
      <c r="AR21" s="154">
        <v>2</v>
      </c>
      <c r="AS21" s="149" t="s">
        <v>580</v>
      </c>
      <c r="AT21" s="154">
        <v>2</v>
      </c>
      <c r="AU21" s="149" t="s">
        <v>580</v>
      </c>
      <c r="AV21" s="153">
        <v>0</v>
      </c>
      <c r="AW21" s="175" t="s">
        <v>469</v>
      </c>
      <c r="AX21" s="154">
        <v>0</v>
      </c>
      <c r="AY21" s="149" t="s">
        <v>469</v>
      </c>
      <c r="AZ21" s="154">
        <v>2</v>
      </c>
      <c r="BA21" s="152" t="s">
        <v>469</v>
      </c>
      <c r="BB21" s="154">
        <v>2</v>
      </c>
      <c r="BC21" s="149" t="s">
        <v>580</v>
      </c>
      <c r="BD21" s="154">
        <v>2</v>
      </c>
      <c r="BE21" s="149" t="s">
        <v>580</v>
      </c>
      <c r="BF21" s="154">
        <v>2</v>
      </c>
      <c r="BG21" s="149" t="s">
        <v>580</v>
      </c>
      <c r="BH21" s="154">
        <v>0</v>
      </c>
      <c r="BI21" s="149" t="s">
        <v>469</v>
      </c>
      <c r="BJ21" s="154">
        <v>0</v>
      </c>
      <c r="BK21" s="149" t="s">
        <v>510</v>
      </c>
      <c r="BL21" s="154">
        <v>2</v>
      </c>
      <c r="BM21" s="149" t="s">
        <v>580</v>
      </c>
      <c r="BN21" s="154">
        <v>2</v>
      </c>
      <c r="BO21" s="149" t="s">
        <v>580</v>
      </c>
      <c r="BP21" s="154">
        <v>0</v>
      </c>
      <c r="BQ21" s="149" t="s">
        <v>510</v>
      </c>
      <c r="BR21" s="154">
        <v>2</v>
      </c>
      <c r="BS21" s="149" t="s">
        <v>580</v>
      </c>
      <c r="BT21" s="154">
        <v>0</v>
      </c>
      <c r="BU21" s="176" t="s">
        <v>510</v>
      </c>
      <c r="BV21" s="154">
        <v>2</v>
      </c>
      <c r="BW21" s="149" t="s">
        <v>580</v>
      </c>
      <c r="BX21" s="154">
        <v>2</v>
      </c>
      <c r="BY21" s="149" t="s">
        <v>580</v>
      </c>
      <c r="BZ21" s="154">
        <v>2</v>
      </c>
      <c r="CA21" s="149" t="s">
        <v>469</v>
      </c>
      <c r="CB21" s="154">
        <v>2</v>
      </c>
      <c r="CC21" s="149" t="s">
        <v>580</v>
      </c>
      <c r="CD21" s="154">
        <v>2</v>
      </c>
      <c r="CE21" s="149" t="s">
        <v>580</v>
      </c>
      <c r="CF21" s="149"/>
      <c r="CG21" s="149"/>
      <c r="CH21" s="154">
        <v>0</v>
      </c>
      <c r="CI21" s="149" t="s">
        <v>469</v>
      </c>
      <c r="CJ21" s="154">
        <v>2</v>
      </c>
      <c r="CK21" s="149" t="s">
        <v>819</v>
      </c>
      <c r="CL21" s="154">
        <v>1</v>
      </c>
      <c r="CM21" s="149" t="s">
        <v>703</v>
      </c>
      <c r="CN21" s="154">
        <v>2</v>
      </c>
      <c r="CO21" s="149" t="s">
        <v>580</v>
      </c>
      <c r="CP21" s="154">
        <v>0</v>
      </c>
      <c r="CQ21" s="149" t="s">
        <v>469</v>
      </c>
      <c r="CR21" s="149"/>
      <c r="CS21" s="149"/>
      <c r="CT21" s="164">
        <v>2</v>
      </c>
      <c r="CU21" s="152" t="s">
        <v>469</v>
      </c>
      <c r="CV21" s="178">
        <v>2</v>
      </c>
      <c r="CW21" s="151" t="s">
        <v>696</v>
      </c>
      <c r="CX21" s="154">
        <v>0</v>
      </c>
      <c r="CY21" s="149" t="s">
        <v>469</v>
      </c>
      <c r="CZ21" s="154">
        <v>2</v>
      </c>
      <c r="DA21" s="155" t="s">
        <v>469</v>
      </c>
      <c r="DB21" s="149"/>
      <c r="DC21" s="149"/>
      <c r="DD21" s="154">
        <v>2</v>
      </c>
      <c r="DE21" s="149" t="s">
        <v>580</v>
      </c>
      <c r="DF21" s="149"/>
      <c r="DG21" s="149"/>
      <c r="DH21" s="153">
        <v>0</v>
      </c>
      <c r="DI21" s="175" t="s">
        <v>469</v>
      </c>
      <c r="DJ21" s="154">
        <v>0</v>
      </c>
      <c r="DK21" s="175" t="s">
        <v>469</v>
      </c>
      <c r="DL21" s="154">
        <v>2</v>
      </c>
      <c r="DM21" s="149" t="s">
        <v>580</v>
      </c>
      <c r="DN21" s="149"/>
      <c r="DO21" s="149"/>
      <c r="DP21" s="154">
        <v>0</v>
      </c>
      <c r="DQ21" s="149" t="s">
        <v>737</v>
      </c>
      <c r="DR21" s="154">
        <v>2</v>
      </c>
      <c r="DS21" s="149" t="s">
        <v>580</v>
      </c>
      <c r="DT21" s="154">
        <v>0</v>
      </c>
      <c r="DU21" s="149" t="s">
        <v>510</v>
      </c>
      <c r="DV21" s="154">
        <v>2</v>
      </c>
      <c r="DW21" s="149" t="s">
        <v>580</v>
      </c>
      <c r="DX21" s="154">
        <v>2</v>
      </c>
      <c r="DY21" s="149" t="s">
        <v>580</v>
      </c>
      <c r="DZ21" s="153">
        <v>2</v>
      </c>
      <c r="EA21" s="149" t="s">
        <v>580</v>
      </c>
      <c r="EB21" s="154">
        <v>2</v>
      </c>
      <c r="EC21" s="149" t="s">
        <v>580</v>
      </c>
      <c r="ED21" s="188" t="str">
        <f t="shared" si="51"/>
        <v>da</v>
      </c>
      <c r="EE21" s="149" t="s">
        <v>580</v>
      </c>
      <c r="EF21" s="188" t="str">
        <f t="shared" si="52"/>
        <v>da</v>
      </c>
      <c r="EG21" s="152" t="s">
        <v>469</v>
      </c>
      <c r="EH21" s="188" t="str">
        <f t="shared" si="53"/>
        <v>da</v>
      </c>
      <c r="EI21" s="152" t="s">
        <v>469</v>
      </c>
      <c r="EJ21" s="188" t="str">
        <f t="shared" si="54"/>
        <v>da</v>
      </c>
      <c r="EK21" s="149" t="s">
        <v>580</v>
      </c>
      <c r="EL21" s="188" t="str">
        <f t="shared" si="55"/>
        <v>nu</v>
      </c>
      <c r="EM21" s="152" t="s">
        <v>469</v>
      </c>
      <c r="EN21" s="188" t="str">
        <f t="shared" si="56"/>
        <v>da</v>
      </c>
      <c r="EO21" s="149" t="s">
        <v>580</v>
      </c>
      <c r="EP21" s="188" t="str">
        <f t="shared" si="57"/>
        <v>da</v>
      </c>
      <c r="EQ21" s="149" t="s">
        <v>580</v>
      </c>
      <c r="ER21" s="188" t="str">
        <f t="shared" si="58"/>
        <v>nu</v>
      </c>
      <c r="ES21" s="175" t="s">
        <v>469</v>
      </c>
      <c r="ET21" s="188" t="str">
        <f t="shared" si="59"/>
        <v>nu</v>
      </c>
      <c r="EU21" s="149" t="s">
        <v>469</v>
      </c>
      <c r="EV21" s="188" t="str">
        <f t="shared" si="60"/>
        <v>da</v>
      </c>
      <c r="EW21" s="152" t="s">
        <v>469</v>
      </c>
      <c r="EX21" s="188" t="str">
        <f t="shared" si="61"/>
        <v>da</v>
      </c>
      <c r="EY21" s="149" t="s">
        <v>580</v>
      </c>
      <c r="EZ21" s="188" t="str">
        <f t="shared" si="62"/>
        <v>da</v>
      </c>
      <c r="FA21" s="149" t="s">
        <v>580</v>
      </c>
      <c r="FB21" s="188" t="str">
        <f t="shared" si="63"/>
        <v>da</v>
      </c>
      <c r="FC21" s="149" t="s">
        <v>580</v>
      </c>
      <c r="FD21" s="188" t="str">
        <f t="shared" si="64"/>
        <v>nu</v>
      </c>
      <c r="FE21" s="149" t="s">
        <v>469</v>
      </c>
      <c r="FF21" s="188" t="str">
        <f t="shared" si="65"/>
        <v>nu</v>
      </c>
      <c r="FG21" s="149" t="s">
        <v>510</v>
      </c>
      <c r="FH21" s="188" t="str">
        <f t="shared" si="66"/>
        <v>da</v>
      </c>
      <c r="FI21" s="149" t="s">
        <v>580</v>
      </c>
      <c r="FJ21" s="188" t="str">
        <f t="shared" si="67"/>
        <v>da</v>
      </c>
      <c r="FK21" s="149" t="s">
        <v>580</v>
      </c>
      <c r="FL21" s="188" t="str">
        <f t="shared" si="68"/>
        <v>nu</v>
      </c>
      <c r="FM21" s="149" t="s">
        <v>510</v>
      </c>
      <c r="FN21" s="188" t="str">
        <f t="shared" si="69"/>
        <v>da</v>
      </c>
      <c r="FO21" s="149" t="s">
        <v>580</v>
      </c>
      <c r="FP21" s="188" t="str">
        <f t="shared" si="70"/>
        <v>nu</v>
      </c>
      <c r="FQ21" s="176" t="s">
        <v>510</v>
      </c>
      <c r="FR21" s="188" t="str">
        <f t="shared" si="71"/>
        <v>da</v>
      </c>
      <c r="FS21" s="149" t="s">
        <v>580</v>
      </c>
      <c r="FT21" s="188" t="str">
        <f t="shared" si="72"/>
        <v>da</v>
      </c>
      <c r="FU21" s="149" t="s">
        <v>580</v>
      </c>
      <c r="FV21" s="188" t="str">
        <f t="shared" si="73"/>
        <v>da</v>
      </c>
      <c r="FW21" s="149" t="s">
        <v>469</v>
      </c>
      <c r="FX21" s="188" t="str">
        <f t="shared" si="74"/>
        <v>da</v>
      </c>
      <c r="FY21" s="149" t="s">
        <v>580</v>
      </c>
      <c r="FZ21" s="188" t="str">
        <f t="shared" si="75"/>
        <v>da</v>
      </c>
      <c r="GA21" s="149" t="s">
        <v>580</v>
      </c>
      <c r="GB21" s="149"/>
      <c r="GC21" s="149"/>
      <c r="GD21" s="188" t="str">
        <f t="shared" si="76"/>
        <v>nu</v>
      </c>
      <c r="GE21" s="149" t="s">
        <v>469</v>
      </c>
      <c r="GF21" s="188" t="str">
        <f t="shared" si="77"/>
        <v>da</v>
      </c>
      <c r="GG21" s="149" t="s">
        <v>819</v>
      </c>
      <c r="GH21" s="188" t="str">
        <f t="shared" si="78"/>
        <v>partial</v>
      </c>
      <c r="GI21" s="149" t="s">
        <v>703</v>
      </c>
      <c r="GJ21" s="188" t="str">
        <f t="shared" si="79"/>
        <v>da</v>
      </c>
      <c r="GK21" s="149" t="s">
        <v>580</v>
      </c>
      <c r="GL21" s="188" t="str">
        <f t="shared" si="80"/>
        <v>nu</v>
      </c>
      <c r="GM21" s="149" t="s">
        <v>469</v>
      </c>
      <c r="GN21" s="149"/>
      <c r="GO21" s="149"/>
      <c r="GP21" s="188" t="str">
        <f t="shared" si="81"/>
        <v>da</v>
      </c>
      <c r="GQ21" s="152" t="s">
        <v>469</v>
      </c>
      <c r="GR21" s="188" t="str">
        <f t="shared" si="82"/>
        <v>da</v>
      </c>
      <c r="GS21" s="151" t="s">
        <v>696</v>
      </c>
      <c r="GT21" s="188" t="str">
        <f t="shared" si="83"/>
        <v>nu</v>
      </c>
      <c r="GU21" s="149" t="s">
        <v>469</v>
      </c>
      <c r="GV21" s="188" t="str">
        <f t="shared" si="84"/>
        <v>da</v>
      </c>
      <c r="GW21" s="155" t="s">
        <v>469</v>
      </c>
      <c r="GX21" s="149"/>
      <c r="GY21" s="149"/>
      <c r="GZ21" s="188" t="str">
        <f t="shared" si="85"/>
        <v>da</v>
      </c>
      <c r="HA21" s="149" t="s">
        <v>580</v>
      </c>
      <c r="HB21" s="149"/>
      <c r="HC21" s="149"/>
      <c r="HD21" s="188" t="str">
        <f t="shared" si="86"/>
        <v>nu</v>
      </c>
      <c r="HE21" s="175" t="s">
        <v>469</v>
      </c>
      <c r="HF21" s="188" t="str">
        <f t="shared" si="87"/>
        <v>nu</v>
      </c>
      <c r="HG21" s="175" t="s">
        <v>469</v>
      </c>
      <c r="HH21" s="188" t="str">
        <f t="shared" si="88"/>
        <v>da</v>
      </c>
      <c r="HI21" s="149" t="s">
        <v>580</v>
      </c>
      <c r="HJ21" s="149"/>
      <c r="HK21" s="149"/>
      <c r="HL21" s="188" t="str">
        <f t="shared" si="89"/>
        <v>nu</v>
      </c>
      <c r="HM21" s="149" t="s">
        <v>737</v>
      </c>
      <c r="HN21" s="188" t="str">
        <f t="shared" si="90"/>
        <v>da</v>
      </c>
      <c r="HO21" s="149" t="s">
        <v>580</v>
      </c>
      <c r="HP21" s="188" t="str">
        <f t="shared" si="91"/>
        <v>nu</v>
      </c>
      <c r="HQ21" s="149" t="s">
        <v>510</v>
      </c>
      <c r="HR21" s="188" t="str">
        <f t="shared" si="92"/>
        <v>da</v>
      </c>
      <c r="HS21" s="149" t="s">
        <v>580</v>
      </c>
      <c r="HT21" s="188" t="str">
        <f t="shared" si="93"/>
        <v>da</v>
      </c>
      <c r="HU21" s="149" t="s">
        <v>580</v>
      </c>
      <c r="HV21" s="188" t="str">
        <f t="shared" si="94"/>
        <v>da</v>
      </c>
      <c r="HW21" s="149" t="s">
        <v>580</v>
      </c>
      <c r="HX21" s="188" t="str">
        <f t="shared" si="95"/>
        <v>da</v>
      </c>
      <c r="HY21" s="149" t="s">
        <v>580</v>
      </c>
      <c r="HZ21" s="193">
        <f t="shared" si="96"/>
        <v>30</v>
      </c>
      <c r="IA21" s="193">
        <f t="shared" si="46"/>
        <v>14</v>
      </c>
      <c r="IB21" s="194">
        <f t="shared" si="48"/>
        <v>66.666666666666671</v>
      </c>
      <c r="IC21" s="194">
        <f t="shared" si="47"/>
        <v>31.111111111111111</v>
      </c>
    </row>
    <row r="22" spans="1:237" ht="15" customHeight="1" x14ac:dyDescent="0.3">
      <c r="A22" s="65" t="s">
        <v>51</v>
      </c>
      <c r="B22" s="64" t="s">
        <v>218</v>
      </c>
      <c r="C22" s="64" t="s">
        <v>219</v>
      </c>
      <c r="D22" s="95" t="s">
        <v>364</v>
      </c>
      <c r="E22" s="107" t="s">
        <v>365</v>
      </c>
      <c r="F22" s="95">
        <v>2</v>
      </c>
      <c r="G22" s="95" t="s">
        <v>428</v>
      </c>
      <c r="H22" s="95" t="s">
        <v>429</v>
      </c>
      <c r="I22" s="95" t="s">
        <v>430</v>
      </c>
      <c r="J22" s="60" t="s">
        <v>431</v>
      </c>
      <c r="K22" s="189" t="s">
        <v>455</v>
      </c>
      <c r="L22" s="95"/>
      <c r="M22" s="95"/>
      <c r="N22" s="95"/>
      <c r="O22" s="95"/>
      <c r="P22" s="95"/>
      <c r="Q22" s="95"/>
      <c r="R22" s="95"/>
      <c r="S22" s="95"/>
      <c r="T22" s="95"/>
      <c r="U22" s="95"/>
      <c r="V22" s="95"/>
      <c r="W22" s="95"/>
      <c r="X22" s="132"/>
      <c r="Y22" s="119">
        <v>2</v>
      </c>
      <c r="Z22" s="95">
        <v>0</v>
      </c>
      <c r="AA22" s="189">
        <f t="shared" si="50"/>
        <v>1</v>
      </c>
      <c r="AB22" s="95"/>
      <c r="AC22" s="95"/>
      <c r="AD22" s="95"/>
      <c r="AE22" s="64"/>
      <c r="AF22" s="64"/>
      <c r="AG22" s="64"/>
      <c r="AH22" s="154">
        <v>1</v>
      </c>
      <c r="AI22" s="149" t="s">
        <v>889</v>
      </c>
      <c r="AJ22" s="164">
        <v>0</v>
      </c>
      <c r="AK22" s="152" t="s">
        <v>469</v>
      </c>
      <c r="AL22" s="172">
        <v>0</v>
      </c>
      <c r="AM22" s="152" t="s">
        <v>469</v>
      </c>
      <c r="AN22" s="178">
        <v>0</v>
      </c>
      <c r="AO22" s="149" t="s">
        <v>469</v>
      </c>
      <c r="AP22" s="154">
        <v>1</v>
      </c>
      <c r="AQ22" s="151" t="s">
        <v>589</v>
      </c>
      <c r="AR22" s="154">
        <v>0</v>
      </c>
      <c r="AS22" s="149" t="s">
        <v>469</v>
      </c>
      <c r="AT22" s="154">
        <v>0</v>
      </c>
      <c r="AU22" s="149" t="s">
        <v>469</v>
      </c>
      <c r="AV22" s="153">
        <v>0</v>
      </c>
      <c r="AW22" s="175" t="s">
        <v>469</v>
      </c>
      <c r="AX22" s="154">
        <v>0</v>
      </c>
      <c r="AY22" s="149" t="s">
        <v>469</v>
      </c>
      <c r="AZ22" s="154">
        <v>0</v>
      </c>
      <c r="BA22" s="152" t="s">
        <v>469</v>
      </c>
      <c r="BB22" s="154">
        <v>0</v>
      </c>
      <c r="BC22" s="149" t="s">
        <v>469</v>
      </c>
      <c r="BD22" s="154">
        <v>0</v>
      </c>
      <c r="BE22" s="149" t="s">
        <v>469</v>
      </c>
      <c r="BF22" s="154">
        <v>0</v>
      </c>
      <c r="BG22" s="149" t="s">
        <v>469</v>
      </c>
      <c r="BH22" s="154">
        <v>0</v>
      </c>
      <c r="BI22" s="149" t="s">
        <v>469</v>
      </c>
      <c r="BJ22" s="154">
        <v>0</v>
      </c>
      <c r="BK22" s="149" t="s">
        <v>510</v>
      </c>
      <c r="BL22" s="154">
        <v>0</v>
      </c>
      <c r="BM22" s="149" t="s">
        <v>469</v>
      </c>
      <c r="BN22" s="154">
        <v>2</v>
      </c>
      <c r="BO22" s="151" t="s">
        <v>833</v>
      </c>
      <c r="BP22" s="154">
        <v>0</v>
      </c>
      <c r="BQ22" s="149" t="s">
        <v>510</v>
      </c>
      <c r="BR22" s="154">
        <v>0</v>
      </c>
      <c r="BS22" s="149" t="s">
        <v>469</v>
      </c>
      <c r="BT22" s="154">
        <v>0</v>
      </c>
      <c r="BU22" s="176" t="s">
        <v>510</v>
      </c>
      <c r="BV22" s="154">
        <v>0</v>
      </c>
      <c r="BW22" s="149" t="s">
        <v>469</v>
      </c>
      <c r="BX22" s="154">
        <v>2</v>
      </c>
      <c r="BY22" s="151" t="s">
        <v>846</v>
      </c>
      <c r="BZ22" s="154">
        <v>0</v>
      </c>
      <c r="CA22" s="149" t="s">
        <v>469</v>
      </c>
      <c r="CB22" s="154">
        <v>0</v>
      </c>
      <c r="CC22" s="149" t="s">
        <v>469</v>
      </c>
      <c r="CD22" s="154">
        <v>0</v>
      </c>
      <c r="CE22" s="149" t="s">
        <v>469</v>
      </c>
      <c r="CF22" s="149"/>
      <c r="CG22" s="149"/>
      <c r="CH22" s="154">
        <v>0</v>
      </c>
      <c r="CI22" s="149" t="s">
        <v>469</v>
      </c>
      <c r="CJ22" s="154">
        <v>0</v>
      </c>
      <c r="CK22" s="149" t="s">
        <v>469</v>
      </c>
      <c r="CL22" s="154">
        <v>4</v>
      </c>
      <c r="CM22" s="149" t="s">
        <v>704</v>
      </c>
      <c r="CN22" s="154">
        <v>0</v>
      </c>
      <c r="CO22" s="149" t="s">
        <v>469</v>
      </c>
      <c r="CP22" s="154">
        <v>0</v>
      </c>
      <c r="CQ22" s="149" t="s">
        <v>469</v>
      </c>
      <c r="CR22" s="149"/>
      <c r="CS22" s="149"/>
      <c r="CT22" s="164">
        <v>0</v>
      </c>
      <c r="CU22" s="149"/>
      <c r="CV22" s="178">
        <v>1</v>
      </c>
      <c r="CW22" s="149" t="s">
        <v>695</v>
      </c>
      <c r="CX22" s="154">
        <v>0</v>
      </c>
      <c r="CY22" s="149" t="s">
        <v>469</v>
      </c>
      <c r="CZ22" s="154">
        <v>0</v>
      </c>
      <c r="DA22" s="155" t="s">
        <v>469</v>
      </c>
      <c r="DB22" s="149"/>
      <c r="DC22" s="149"/>
      <c r="DD22" s="154">
        <v>0</v>
      </c>
      <c r="DE22" s="149" t="s">
        <v>469</v>
      </c>
      <c r="DF22" s="149"/>
      <c r="DG22" s="149"/>
      <c r="DH22" s="153">
        <v>0</v>
      </c>
      <c r="DI22" s="175" t="s">
        <v>469</v>
      </c>
      <c r="DJ22" s="154">
        <v>0</v>
      </c>
      <c r="DK22" s="175" t="s">
        <v>469</v>
      </c>
      <c r="DL22" s="154">
        <v>0</v>
      </c>
      <c r="DM22" s="149" t="s">
        <v>730</v>
      </c>
      <c r="DN22" s="149"/>
      <c r="DO22" s="149"/>
      <c r="DP22" s="154">
        <v>0</v>
      </c>
      <c r="DQ22" s="149" t="s">
        <v>737</v>
      </c>
      <c r="DR22" s="154">
        <v>0</v>
      </c>
      <c r="DS22" s="149" t="s">
        <v>469</v>
      </c>
      <c r="DT22" s="154">
        <v>0</v>
      </c>
      <c r="DU22" s="149" t="s">
        <v>510</v>
      </c>
      <c r="DV22" s="154">
        <v>0</v>
      </c>
      <c r="DW22" s="149" t="s">
        <v>469</v>
      </c>
      <c r="DX22" s="154">
        <v>0</v>
      </c>
      <c r="DY22" s="149"/>
      <c r="DZ22" s="153">
        <v>0</v>
      </c>
      <c r="EA22" s="149"/>
      <c r="EB22" s="154">
        <v>0</v>
      </c>
      <c r="EC22" s="149" t="s">
        <v>469</v>
      </c>
      <c r="ED22" s="188" t="str">
        <f t="shared" si="51"/>
        <v>partial</v>
      </c>
      <c r="EE22" s="149" t="s">
        <v>889</v>
      </c>
      <c r="EF22" s="188" t="str">
        <f t="shared" si="52"/>
        <v>nu</v>
      </c>
      <c r="EG22" s="152" t="s">
        <v>469</v>
      </c>
      <c r="EH22" s="188" t="str">
        <f t="shared" si="53"/>
        <v>nu</v>
      </c>
      <c r="EI22" s="152" t="s">
        <v>469</v>
      </c>
      <c r="EJ22" s="188" t="str">
        <f t="shared" si="54"/>
        <v>nu</v>
      </c>
      <c r="EK22" s="149" t="s">
        <v>469</v>
      </c>
      <c r="EL22" s="188" t="str">
        <f t="shared" si="55"/>
        <v>partial</v>
      </c>
      <c r="EM22" s="151" t="s">
        <v>589</v>
      </c>
      <c r="EN22" s="188" t="str">
        <f t="shared" si="56"/>
        <v>nu</v>
      </c>
      <c r="EO22" s="149" t="s">
        <v>469</v>
      </c>
      <c r="EP22" s="188" t="str">
        <f t="shared" si="57"/>
        <v>nu</v>
      </c>
      <c r="EQ22" s="149" t="s">
        <v>469</v>
      </c>
      <c r="ER22" s="188" t="str">
        <f t="shared" si="58"/>
        <v>nu</v>
      </c>
      <c r="ES22" s="175" t="s">
        <v>469</v>
      </c>
      <c r="ET22" s="188" t="str">
        <f t="shared" si="59"/>
        <v>nu</v>
      </c>
      <c r="EU22" s="149" t="s">
        <v>469</v>
      </c>
      <c r="EV22" s="188" t="str">
        <f t="shared" si="60"/>
        <v>nu</v>
      </c>
      <c r="EW22" s="152" t="s">
        <v>469</v>
      </c>
      <c r="EX22" s="188" t="str">
        <f t="shared" si="61"/>
        <v>nu</v>
      </c>
      <c r="EY22" s="149" t="s">
        <v>469</v>
      </c>
      <c r="EZ22" s="188" t="str">
        <f t="shared" si="62"/>
        <v>nu</v>
      </c>
      <c r="FA22" s="149" t="s">
        <v>469</v>
      </c>
      <c r="FB22" s="188" t="str">
        <f t="shared" si="63"/>
        <v>nu</v>
      </c>
      <c r="FC22" s="149" t="s">
        <v>469</v>
      </c>
      <c r="FD22" s="188" t="str">
        <f t="shared" si="64"/>
        <v>nu</v>
      </c>
      <c r="FE22" s="149" t="s">
        <v>469</v>
      </c>
      <c r="FF22" s="188" t="str">
        <f t="shared" si="65"/>
        <v>nu</v>
      </c>
      <c r="FG22" s="149" t="s">
        <v>510</v>
      </c>
      <c r="FH22" s="188" t="str">
        <f t="shared" si="66"/>
        <v>nu</v>
      </c>
      <c r="FI22" s="149" t="s">
        <v>469</v>
      </c>
      <c r="FJ22" s="188" t="str">
        <f t="shared" si="67"/>
        <v>da</v>
      </c>
      <c r="FK22" s="151" t="s">
        <v>833</v>
      </c>
      <c r="FL22" s="188" t="str">
        <f t="shared" si="68"/>
        <v>nu</v>
      </c>
      <c r="FM22" s="149" t="s">
        <v>510</v>
      </c>
      <c r="FN22" s="188" t="str">
        <f t="shared" si="69"/>
        <v>nu</v>
      </c>
      <c r="FO22" s="149" t="s">
        <v>469</v>
      </c>
      <c r="FP22" s="188" t="str">
        <f t="shared" si="70"/>
        <v>nu</v>
      </c>
      <c r="FQ22" s="176" t="s">
        <v>510</v>
      </c>
      <c r="FR22" s="188" t="str">
        <f t="shared" si="71"/>
        <v>nu</v>
      </c>
      <c r="FS22" s="149" t="s">
        <v>469</v>
      </c>
      <c r="FT22" s="188" t="str">
        <f t="shared" si="72"/>
        <v>da</v>
      </c>
      <c r="FU22" s="151" t="s">
        <v>846</v>
      </c>
      <c r="FV22" s="188" t="str">
        <f t="shared" si="73"/>
        <v>nu</v>
      </c>
      <c r="FW22" s="149" t="s">
        <v>469</v>
      </c>
      <c r="FX22" s="188" t="str">
        <f t="shared" si="74"/>
        <v>nu</v>
      </c>
      <c r="FY22" s="149" t="s">
        <v>469</v>
      </c>
      <c r="FZ22" s="188" t="str">
        <f t="shared" si="75"/>
        <v>nu</v>
      </c>
      <c r="GA22" s="149" t="s">
        <v>469</v>
      </c>
      <c r="GB22" s="149"/>
      <c r="GC22" s="149"/>
      <c r="GD22" s="188" t="str">
        <f t="shared" si="76"/>
        <v>nu</v>
      </c>
      <c r="GE22" s="149" t="s">
        <v>469</v>
      </c>
      <c r="GF22" s="188" t="str">
        <f t="shared" si="77"/>
        <v>nu</v>
      </c>
      <c r="GG22" s="149" t="s">
        <v>469</v>
      </c>
      <c r="GH22" s="188" t="str">
        <f t="shared" si="78"/>
        <v>???</v>
      </c>
      <c r="GI22" s="149" t="s">
        <v>704</v>
      </c>
      <c r="GJ22" s="188" t="str">
        <f t="shared" si="79"/>
        <v>nu</v>
      </c>
      <c r="GK22" s="149" t="s">
        <v>469</v>
      </c>
      <c r="GL22" s="188" t="str">
        <f t="shared" si="80"/>
        <v>nu</v>
      </c>
      <c r="GM22" s="149" t="s">
        <v>469</v>
      </c>
      <c r="GN22" s="149"/>
      <c r="GO22" s="149"/>
      <c r="GP22" s="188" t="str">
        <f t="shared" si="81"/>
        <v>nu</v>
      </c>
      <c r="GQ22" s="149"/>
      <c r="GR22" s="188" t="str">
        <f t="shared" si="82"/>
        <v>partial</v>
      </c>
      <c r="GS22" s="149" t="s">
        <v>695</v>
      </c>
      <c r="GT22" s="188" t="str">
        <f t="shared" si="83"/>
        <v>nu</v>
      </c>
      <c r="GU22" s="149" t="s">
        <v>469</v>
      </c>
      <c r="GV22" s="188" t="str">
        <f t="shared" si="84"/>
        <v>nu</v>
      </c>
      <c r="GW22" s="155" t="s">
        <v>469</v>
      </c>
      <c r="GX22" s="149"/>
      <c r="GY22" s="149"/>
      <c r="GZ22" s="188" t="str">
        <f t="shared" si="85"/>
        <v>nu</v>
      </c>
      <c r="HA22" s="149" t="s">
        <v>469</v>
      </c>
      <c r="HB22" s="149"/>
      <c r="HC22" s="149"/>
      <c r="HD22" s="188" t="str">
        <f t="shared" si="86"/>
        <v>nu</v>
      </c>
      <c r="HE22" s="175" t="s">
        <v>469</v>
      </c>
      <c r="HF22" s="188" t="str">
        <f t="shared" si="87"/>
        <v>nu</v>
      </c>
      <c r="HG22" s="175" t="s">
        <v>469</v>
      </c>
      <c r="HH22" s="188" t="str">
        <f t="shared" si="88"/>
        <v>nu</v>
      </c>
      <c r="HI22" s="149" t="s">
        <v>730</v>
      </c>
      <c r="HJ22" s="149"/>
      <c r="HK22" s="149"/>
      <c r="HL22" s="188" t="str">
        <f t="shared" si="89"/>
        <v>nu</v>
      </c>
      <c r="HM22" s="149" t="s">
        <v>737</v>
      </c>
      <c r="HN22" s="188" t="str">
        <f t="shared" si="90"/>
        <v>nu</v>
      </c>
      <c r="HO22" s="149" t="s">
        <v>469</v>
      </c>
      <c r="HP22" s="188" t="str">
        <f t="shared" si="91"/>
        <v>nu</v>
      </c>
      <c r="HQ22" s="149" t="s">
        <v>510</v>
      </c>
      <c r="HR22" s="188" t="str">
        <f t="shared" si="92"/>
        <v>nu</v>
      </c>
      <c r="HS22" s="149" t="s">
        <v>469</v>
      </c>
      <c r="HT22" s="188" t="str">
        <f t="shared" si="93"/>
        <v>nu</v>
      </c>
      <c r="HU22" s="149"/>
      <c r="HV22" s="188" t="str">
        <f t="shared" si="94"/>
        <v>nu</v>
      </c>
      <c r="HW22" s="149"/>
      <c r="HX22" s="188" t="str">
        <f t="shared" si="95"/>
        <v>nu</v>
      </c>
      <c r="HY22" s="149" t="s">
        <v>469</v>
      </c>
      <c r="HZ22" s="193">
        <f t="shared" si="96"/>
        <v>2</v>
      </c>
      <c r="IA22" s="193">
        <f t="shared" si="46"/>
        <v>39</v>
      </c>
      <c r="IB22" s="194">
        <f t="shared" si="48"/>
        <v>4.4444444444444446</v>
      </c>
      <c r="IC22" s="194">
        <f t="shared" si="47"/>
        <v>86.666666666666671</v>
      </c>
    </row>
    <row r="23" spans="1:237" ht="15" customHeight="1" x14ac:dyDescent="0.3">
      <c r="A23" s="65" t="s">
        <v>52</v>
      </c>
      <c r="B23" s="64" t="s">
        <v>220</v>
      </c>
      <c r="C23" s="64" t="s">
        <v>221</v>
      </c>
      <c r="D23" s="95" t="s">
        <v>367</v>
      </c>
      <c r="E23" s="107" t="s">
        <v>366</v>
      </c>
      <c r="F23" s="95">
        <v>4</v>
      </c>
      <c r="G23" s="95" t="s">
        <v>428</v>
      </c>
      <c r="H23" s="95" t="s">
        <v>429</v>
      </c>
      <c r="I23" s="95" t="s">
        <v>430</v>
      </c>
      <c r="J23" s="60" t="s">
        <v>431</v>
      </c>
      <c r="K23" s="189" t="s">
        <v>455</v>
      </c>
      <c r="L23" s="95"/>
      <c r="M23" s="95"/>
      <c r="N23" s="95"/>
      <c r="O23" s="95"/>
      <c r="P23" s="95"/>
      <c r="Q23" s="95"/>
      <c r="R23" s="95"/>
      <c r="S23" s="95"/>
      <c r="T23" s="95"/>
      <c r="U23" s="95"/>
      <c r="V23" s="95"/>
      <c r="W23" s="95"/>
      <c r="X23" s="132"/>
      <c r="Y23" s="119">
        <v>4</v>
      </c>
      <c r="Z23" s="95">
        <v>0</v>
      </c>
      <c r="AA23" s="189">
        <f t="shared" si="50"/>
        <v>2</v>
      </c>
      <c r="AB23" s="95"/>
      <c r="AC23" s="95"/>
      <c r="AD23" s="95"/>
      <c r="AE23" s="64"/>
      <c r="AF23" s="64"/>
      <c r="AG23" s="64"/>
      <c r="AH23" s="154">
        <v>4</v>
      </c>
      <c r="AI23" s="149" t="s">
        <v>888</v>
      </c>
      <c r="AJ23" s="154">
        <v>4</v>
      </c>
      <c r="AK23" s="160" t="s">
        <v>493</v>
      </c>
      <c r="AL23" s="153">
        <v>4</v>
      </c>
      <c r="AM23" s="161" t="s">
        <v>521</v>
      </c>
      <c r="AN23" s="154">
        <v>4</v>
      </c>
      <c r="AO23" s="151" t="s">
        <v>654</v>
      </c>
      <c r="AP23" s="154">
        <v>4</v>
      </c>
      <c r="AQ23" s="149" t="s">
        <v>588</v>
      </c>
      <c r="AR23" s="154">
        <v>4</v>
      </c>
      <c r="AS23" s="151" t="s">
        <v>926</v>
      </c>
      <c r="AT23" s="154">
        <v>2</v>
      </c>
      <c r="AU23" s="149" t="s">
        <v>866</v>
      </c>
      <c r="AV23" s="153">
        <v>0</v>
      </c>
      <c r="AW23" s="175" t="s">
        <v>469</v>
      </c>
      <c r="AX23" s="154">
        <v>4</v>
      </c>
      <c r="AY23" s="151" t="s">
        <v>749</v>
      </c>
      <c r="AZ23" s="154">
        <v>2</v>
      </c>
      <c r="BA23" s="152" t="s">
        <v>470</v>
      </c>
      <c r="BB23" s="154">
        <v>2</v>
      </c>
      <c r="BC23" s="151" t="s">
        <v>677</v>
      </c>
      <c r="BD23" s="154">
        <v>2</v>
      </c>
      <c r="BE23" s="151" t="s">
        <v>765</v>
      </c>
      <c r="BF23" s="154">
        <v>0</v>
      </c>
      <c r="BG23" s="149" t="s">
        <v>469</v>
      </c>
      <c r="BH23" s="154">
        <v>2</v>
      </c>
      <c r="BI23" s="149" t="s">
        <v>668</v>
      </c>
      <c r="BJ23" s="154">
        <v>2</v>
      </c>
      <c r="BK23" s="149" t="s">
        <v>540</v>
      </c>
      <c r="BL23" s="154">
        <v>4</v>
      </c>
      <c r="BM23" s="149" t="s">
        <v>797</v>
      </c>
      <c r="BN23" s="154">
        <v>2</v>
      </c>
      <c r="BO23" s="149" t="s">
        <v>832</v>
      </c>
      <c r="BP23" s="154">
        <v>2</v>
      </c>
      <c r="BQ23" s="149" t="s">
        <v>630</v>
      </c>
      <c r="BR23" s="154">
        <v>4</v>
      </c>
      <c r="BS23" s="149" t="s">
        <v>782</v>
      </c>
      <c r="BT23" s="154">
        <v>0</v>
      </c>
      <c r="BU23" s="176" t="s">
        <v>510</v>
      </c>
      <c r="BV23" s="154">
        <v>0</v>
      </c>
      <c r="BW23" s="149" t="s">
        <v>469</v>
      </c>
      <c r="BX23" s="154">
        <v>4</v>
      </c>
      <c r="BY23" s="149" t="s">
        <v>845</v>
      </c>
      <c r="BZ23" s="154">
        <v>0</v>
      </c>
      <c r="CA23" s="149" t="s">
        <v>557</v>
      </c>
      <c r="CB23" s="154">
        <v>2</v>
      </c>
      <c r="CC23" s="149" t="s">
        <v>943</v>
      </c>
      <c r="CD23" s="154">
        <v>4</v>
      </c>
      <c r="CE23" s="151" t="s">
        <v>875</v>
      </c>
      <c r="CF23" s="149"/>
      <c r="CG23" s="149"/>
      <c r="CH23" s="154">
        <v>0</v>
      </c>
      <c r="CI23" s="149" t="s">
        <v>469</v>
      </c>
      <c r="CJ23" s="154">
        <v>2</v>
      </c>
      <c r="CK23" s="149" t="s">
        <v>818</v>
      </c>
      <c r="CL23" s="154">
        <v>0</v>
      </c>
      <c r="CM23" s="149" t="s">
        <v>469</v>
      </c>
      <c r="CN23" s="154">
        <v>2</v>
      </c>
      <c r="CO23" s="151" t="s">
        <v>804</v>
      </c>
      <c r="CP23" s="154">
        <v>0</v>
      </c>
      <c r="CQ23" s="149" t="s">
        <v>469</v>
      </c>
      <c r="CR23" s="149"/>
      <c r="CS23" s="149"/>
      <c r="CT23" s="154">
        <v>0</v>
      </c>
      <c r="CU23" s="149"/>
      <c r="CV23" s="154">
        <v>0</v>
      </c>
      <c r="CW23" s="149" t="s">
        <v>469</v>
      </c>
      <c r="CX23" s="154">
        <v>2</v>
      </c>
      <c r="CY23" s="149" t="s">
        <v>910</v>
      </c>
      <c r="CZ23" s="154">
        <v>2</v>
      </c>
      <c r="DA23" s="158" t="s">
        <v>478</v>
      </c>
      <c r="DB23" s="149"/>
      <c r="DC23" s="149"/>
      <c r="DD23" s="154">
        <v>2</v>
      </c>
      <c r="DE23" s="149" t="s">
        <v>716</v>
      </c>
      <c r="DF23" s="149"/>
      <c r="DG23" s="149"/>
      <c r="DH23" s="153">
        <v>4</v>
      </c>
      <c r="DI23" s="149" t="s">
        <v>608</v>
      </c>
      <c r="DJ23" s="154">
        <v>2</v>
      </c>
      <c r="DK23" s="149" t="s">
        <v>563</v>
      </c>
      <c r="DL23" s="154">
        <v>4</v>
      </c>
      <c r="DM23" s="151" t="s">
        <v>731</v>
      </c>
      <c r="DN23" s="149"/>
      <c r="DO23" s="149"/>
      <c r="DP23" s="154">
        <v>0</v>
      </c>
      <c r="DQ23" s="149" t="s">
        <v>737</v>
      </c>
      <c r="DR23" s="154">
        <v>0</v>
      </c>
      <c r="DS23" s="149" t="s">
        <v>469</v>
      </c>
      <c r="DT23" s="154">
        <v>2</v>
      </c>
      <c r="DU23" s="149" t="s">
        <v>642</v>
      </c>
      <c r="DV23" s="154">
        <v>2</v>
      </c>
      <c r="DW23" s="149" t="s">
        <v>955</v>
      </c>
      <c r="DX23" s="154">
        <v>0</v>
      </c>
      <c r="DY23" s="149"/>
      <c r="DZ23" s="153">
        <v>0</v>
      </c>
      <c r="EA23" s="149"/>
      <c r="EB23" s="154">
        <v>0</v>
      </c>
      <c r="EC23" s="149" t="s">
        <v>469</v>
      </c>
      <c r="ED23" s="188" t="str">
        <f t="shared" si="51"/>
        <v>da</v>
      </c>
      <c r="EE23" s="149" t="s">
        <v>888</v>
      </c>
      <c r="EF23" s="188" t="str">
        <f t="shared" si="52"/>
        <v>da</v>
      </c>
      <c r="EG23" s="160" t="s">
        <v>493</v>
      </c>
      <c r="EH23" s="188" t="str">
        <f t="shared" si="53"/>
        <v>da</v>
      </c>
      <c r="EI23" s="161" t="s">
        <v>521</v>
      </c>
      <c r="EJ23" s="188" t="str">
        <f t="shared" si="54"/>
        <v>da</v>
      </c>
      <c r="EK23" s="151" t="s">
        <v>654</v>
      </c>
      <c r="EL23" s="188" t="str">
        <f t="shared" si="55"/>
        <v>da</v>
      </c>
      <c r="EM23" s="149" t="s">
        <v>588</v>
      </c>
      <c r="EN23" s="188" t="str">
        <f t="shared" si="56"/>
        <v>da</v>
      </c>
      <c r="EO23" s="151" t="s">
        <v>926</v>
      </c>
      <c r="EP23" s="188" t="str">
        <f t="shared" si="57"/>
        <v>partial</v>
      </c>
      <c r="EQ23" s="149" t="s">
        <v>866</v>
      </c>
      <c r="ER23" s="188" t="str">
        <f t="shared" si="58"/>
        <v>nu</v>
      </c>
      <c r="ES23" s="175" t="s">
        <v>469</v>
      </c>
      <c r="ET23" s="188" t="str">
        <f t="shared" si="59"/>
        <v>da</v>
      </c>
      <c r="EU23" s="151" t="s">
        <v>749</v>
      </c>
      <c r="EV23" s="188" t="str">
        <f t="shared" si="60"/>
        <v>partial</v>
      </c>
      <c r="EW23" s="152" t="s">
        <v>470</v>
      </c>
      <c r="EX23" s="188" t="str">
        <f t="shared" si="61"/>
        <v>partial</v>
      </c>
      <c r="EY23" s="151" t="s">
        <v>677</v>
      </c>
      <c r="EZ23" s="188" t="str">
        <f t="shared" si="62"/>
        <v>partial</v>
      </c>
      <c r="FA23" s="151" t="s">
        <v>765</v>
      </c>
      <c r="FB23" s="188" t="str">
        <f t="shared" si="63"/>
        <v>nu</v>
      </c>
      <c r="FC23" s="149" t="s">
        <v>469</v>
      </c>
      <c r="FD23" s="188" t="str">
        <f t="shared" si="64"/>
        <v>partial</v>
      </c>
      <c r="FE23" s="149" t="s">
        <v>668</v>
      </c>
      <c r="FF23" s="188" t="str">
        <f t="shared" si="65"/>
        <v>partial</v>
      </c>
      <c r="FG23" s="149" t="s">
        <v>540</v>
      </c>
      <c r="FH23" s="188" t="str">
        <f t="shared" si="66"/>
        <v>da</v>
      </c>
      <c r="FI23" s="149" t="s">
        <v>797</v>
      </c>
      <c r="FJ23" s="188" t="str">
        <f t="shared" si="67"/>
        <v>partial</v>
      </c>
      <c r="FK23" s="149" t="s">
        <v>832</v>
      </c>
      <c r="FL23" s="188" t="str">
        <f t="shared" si="68"/>
        <v>partial</v>
      </c>
      <c r="FM23" s="149" t="s">
        <v>630</v>
      </c>
      <c r="FN23" s="188" t="str">
        <f t="shared" si="69"/>
        <v>da</v>
      </c>
      <c r="FO23" s="149" t="s">
        <v>782</v>
      </c>
      <c r="FP23" s="188" t="str">
        <f t="shared" si="70"/>
        <v>nu</v>
      </c>
      <c r="FQ23" s="176" t="s">
        <v>510</v>
      </c>
      <c r="FR23" s="188" t="str">
        <f t="shared" si="71"/>
        <v>nu</v>
      </c>
      <c r="FS23" s="149" t="s">
        <v>469</v>
      </c>
      <c r="FT23" s="188" t="str">
        <f t="shared" si="72"/>
        <v>da</v>
      </c>
      <c r="FU23" s="149" t="s">
        <v>845</v>
      </c>
      <c r="FV23" s="188" t="str">
        <f t="shared" si="73"/>
        <v>nu</v>
      </c>
      <c r="FW23" s="149" t="s">
        <v>557</v>
      </c>
      <c r="FX23" s="188" t="str">
        <f t="shared" si="74"/>
        <v>partial</v>
      </c>
      <c r="FY23" s="149" t="s">
        <v>943</v>
      </c>
      <c r="FZ23" s="188" t="str">
        <f t="shared" si="75"/>
        <v>da</v>
      </c>
      <c r="GA23" s="151" t="s">
        <v>875</v>
      </c>
      <c r="GB23" s="149"/>
      <c r="GC23" s="149"/>
      <c r="GD23" s="188" t="str">
        <f t="shared" si="76"/>
        <v>nu</v>
      </c>
      <c r="GE23" s="149" t="s">
        <v>469</v>
      </c>
      <c r="GF23" s="188" t="str">
        <f t="shared" si="77"/>
        <v>partial</v>
      </c>
      <c r="GG23" s="149" t="s">
        <v>818</v>
      </c>
      <c r="GH23" s="188" t="str">
        <f t="shared" si="78"/>
        <v>nu</v>
      </c>
      <c r="GI23" s="149" t="s">
        <v>469</v>
      </c>
      <c r="GJ23" s="188" t="str">
        <f t="shared" si="79"/>
        <v>partial</v>
      </c>
      <c r="GK23" s="151" t="s">
        <v>804</v>
      </c>
      <c r="GL23" s="188" t="str">
        <f t="shared" si="80"/>
        <v>nu</v>
      </c>
      <c r="GM23" s="149" t="s">
        <v>469</v>
      </c>
      <c r="GN23" s="149"/>
      <c r="GO23" s="149"/>
      <c r="GP23" s="188" t="str">
        <f t="shared" si="81"/>
        <v>nu</v>
      </c>
      <c r="GQ23" s="149"/>
      <c r="GR23" s="188" t="str">
        <f t="shared" si="82"/>
        <v>nu</v>
      </c>
      <c r="GS23" s="149" t="s">
        <v>469</v>
      </c>
      <c r="GT23" s="188" t="str">
        <f t="shared" si="83"/>
        <v>partial</v>
      </c>
      <c r="GU23" s="149" t="s">
        <v>910</v>
      </c>
      <c r="GV23" s="188" t="str">
        <f t="shared" si="84"/>
        <v>partial</v>
      </c>
      <c r="GW23" s="158" t="s">
        <v>478</v>
      </c>
      <c r="GX23" s="149"/>
      <c r="GY23" s="149"/>
      <c r="GZ23" s="188" t="str">
        <f t="shared" si="85"/>
        <v>partial</v>
      </c>
      <c r="HA23" s="149" t="s">
        <v>716</v>
      </c>
      <c r="HB23" s="149"/>
      <c r="HC23" s="149"/>
      <c r="HD23" s="188" t="str">
        <f t="shared" si="86"/>
        <v>da</v>
      </c>
      <c r="HE23" s="149" t="s">
        <v>608</v>
      </c>
      <c r="HF23" s="188" t="str">
        <f t="shared" si="87"/>
        <v>partial</v>
      </c>
      <c r="HG23" s="149" t="s">
        <v>563</v>
      </c>
      <c r="HH23" s="188" t="str">
        <f t="shared" si="88"/>
        <v>da</v>
      </c>
      <c r="HI23" s="151" t="s">
        <v>731</v>
      </c>
      <c r="HJ23" s="149"/>
      <c r="HK23" s="149"/>
      <c r="HL23" s="188" t="str">
        <f t="shared" si="89"/>
        <v>nu</v>
      </c>
      <c r="HM23" s="149" t="s">
        <v>737</v>
      </c>
      <c r="HN23" s="188" t="str">
        <f t="shared" si="90"/>
        <v>nu</v>
      </c>
      <c r="HO23" s="149" t="s">
        <v>469</v>
      </c>
      <c r="HP23" s="188" t="str">
        <f t="shared" si="91"/>
        <v>partial</v>
      </c>
      <c r="HQ23" s="149" t="s">
        <v>642</v>
      </c>
      <c r="HR23" s="188" t="str">
        <f t="shared" si="92"/>
        <v>partial</v>
      </c>
      <c r="HS23" s="149" t="s">
        <v>955</v>
      </c>
      <c r="HT23" s="188" t="str">
        <f t="shared" si="93"/>
        <v>nu</v>
      </c>
      <c r="HU23" s="149"/>
      <c r="HV23" s="188" t="str">
        <f t="shared" si="94"/>
        <v>nu</v>
      </c>
      <c r="HW23" s="149"/>
      <c r="HX23" s="188" t="str">
        <f t="shared" si="95"/>
        <v>nu</v>
      </c>
      <c r="HY23" s="149" t="s">
        <v>469</v>
      </c>
      <c r="HZ23" s="193">
        <f t="shared" si="96"/>
        <v>13</v>
      </c>
      <c r="IA23" s="193">
        <f t="shared" si="46"/>
        <v>15</v>
      </c>
      <c r="IB23" s="194">
        <f t="shared" si="48"/>
        <v>28.888888888888889</v>
      </c>
      <c r="IC23" s="194">
        <f t="shared" si="47"/>
        <v>33.333333333333336</v>
      </c>
    </row>
    <row r="24" spans="1:237" ht="15" customHeight="1" x14ac:dyDescent="0.3">
      <c r="A24" s="51" t="s">
        <v>53</v>
      </c>
      <c r="B24" s="25" t="s">
        <v>225</v>
      </c>
      <c r="C24" s="25" t="s">
        <v>226</v>
      </c>
      <c r="D24" s="26" t="s">
        <v>368</v>
      </c>
      <c r="E24" s="108" t="s">
        <v>369</v>
      </c>
      <c r="F24" s="26">
        <v>4</v>
      </c>
      <c r="G24" s="26" t="s">
        <v>428</v>
      </c>
      <c r="H24" s="26" t="s">
        <v>429</v>
      </c>
      <c r="I24" s="26" t="s">
        <v>430</v>
      </c>
      <c r="J24" s="141" t="s">
        <v>431</v>
      </c>
      <c r="K24" s="26" t="s">
        <v>433</v>
      </c>
      <c r="L24" s="141" t="s">
        <v>442</v>
      </c>
      <c r="M24" s="141" t="s">
        <v>443</v>
      </c>
      <c r="N24" s="141" t="s">
        <v>443</v>
      </c>
      <c r="O24" s="141" t="s">
        <v>434</v>
      </c>
      <c r="P24" s="141" t="s">
        <v>434</v>
      </c>
      <c r="Q24" s="141" t="s">
        <v>435</v>
      </c>
      <c r="R24" s="141" t="s">
        <v>435</v>
      </c>
      <c r="S24" s="141" t="s">
        <v>436</v>
      </c>
      <c r="T24" s="141" t="s">
        <v>436</v>
      </c>
      <c r="U24" s="141" t="s">
        <v>437</v>
      </c>
      <c r="V24" s="141" t="s">
        <v>437</v>
      </c>
      <c r="W24" s="141" t="s">
        <v>438</v>
      </c>
      <c r="X24" s="142" t="s">
        <v>438</v>
      </c>
      <c r="Y24" s="120">
        <v>4</v>
      </c>
      <c r="Z24" s="26">
        <v>0</v>
      </c>
      <c r="AA24" s="26">
        <v>2</v>
      </c>
      <c r="AB24" s="26">
        <v>4</v>
      </c>
      <c r="AC24" s="26">
        <v>0.4</v>
      </c>
      <c r="AD24" s="26">
        <v>0.8</v>
      </c>
      <c r="AE24" s="26">
        <v>1.2</v>
      </c>
      <c r="AF24" s="26">
        <v>1.6</v>
      </c>
      <c r="AG24" s="26">
        <v>2</v>
      </c>
      <c r="AH24" s="154">
        <v>4</v>
      </c>
      <c r="AI24" s="151" t="s">
        <v>892</v>
      </c>
      <c r="AJ24" s="154">
        <v>0</v>
      </c>
      <c r="AK24" s="149" t="s">
        <v>494</v>
      </c>
      <c r="AL24" s="153">
        <v>2</v>
      </c>
      <c r="AM24" s="167" t="s">
        <v>522</v>
      </c>
      <c r="AN24" s="154">
        <v>2</v>
      </c>
      <c r="AO24" s="149" t="s">
        <v>655</v>
      </c>
      <c r="AP24" s="154">
        <v>4</v>
      </c>
      <c r="AQ24" s="151" t="s">
        <v>591</v>
      </c>
      <c r="AR24" s="154">
        <v>0</v>
      </c>
      <c r="AS24" s="149" t="s">
        <v>469</v>
      </c>
      <c r="AT24" s="154">
        <v>0</v>
      </c>
      <c r="AU24" s="149" t="s">
        <v>469</v>
      </c>
      <c r="AV24" s="153">
        <v>0</v>
      </c>
      <c r="AW24" s="149"/>
      <c r="AX24" s="154">
        <v>1.6</v>
      </c>
      <c r="AY24" s="149" t="s">
        <v>580</v>
      </c>
      <c r="AZ24" s="154">
        <v>0</v>
      </c>
      <c r="BA24" s="152" t="s">
        <v>469</v>
      </c>
      <c r="BB24" s="154">
        <v>2</v>
      </c>
      <c r="BC24" s="149" t="s">
        <v>580</v>
      </c>
      <c r="BD24" s="154">
        <v>2</v>
      </c>
      <c r="BE24" s="149" t="s">
        <v>766</v>
      </c>
      <c r="BF24" s="154">
        <v>0</v>
      </c>
      <c r="BG24" s="149" t="s">
        <v>469</v>
      </c>
      <c r="BH24" s="154">
        <v>0</v>
      </c>
      <c r="BI24" s="149" t="s">
        <v>469</v>
      </c>
      <c r="BJ24" s="154">
        <v>0</v>
      </c>
      <c r="BK24" s="149" t="s">
        <v>541</v>
      </c>
      <c r="BL24" s="154">
        <v>0</v>
      </c>
      <c r="BM24" s="149" t="s">
        <v>469</v>
      </c>
      <c r="BN24" s="154">
        <v>0</v>
      </c>
      <c r="BO24" s="149" t="s">
        <v>469</v>
      </c>
      <c r="BP24" s="154">
        <v>0</v>
      </c>
      <c r="BQ24" s="149" t="s">
        <v>510</v>
      </c>
      <c r="BR24" s="154">
        <v>2</v>
      </c>
      <c r="BS24" s="149" t="s">
        <v>580</v>
      </c>
      <c r="BT24" s="154">
        <v>0</v>
      </c>
      <c r="BU24" s="176" t="s">
        <v>510</v>
      </c>
      <c r="BV24" s="154">
        <v>1.6</v>
      </c>
      <c r="BW24" s="149" t="s">
        <v>580</v>
      </c>
      <c r="BX24" s="154">
        <v>2</v>
      </c>
      <c r="BY24" s="149" t="s">
        <v>847</v>
      </c>
      <c r="BZ24" s="154">
        <v>1.6</v>
      </c>
      <c r="CA24" s="149" t="s">
        <v>558</v>
      </c>
      <c r="CB24" s="154">
        <v>1.2</v>
      </c>
      <c r="CC24" s="149" t="s">
        <v>580</v>
      </c>
      <c r="CD24" s="154">
        <v>0</v>
      </c>
      <c r="CE24" s="149" t="s">
        <v>469</v>
      </c>
      <c r="CF24" s="149"/>
      <c r="CG24" s="149"/>
      <c r="CH24" s="154">
        <v>2</v>
      </c>
      <c r="CI24" s="149" t="s">
        <v>689</v>
      </c>
      <c r="CJ24" s="154">
        <v>0</v>
      </c>
      <c r="CK24" s="149" t="s">
        <v>469</v>
      </c>
      <c r="CL24" s="154">
        <v>0</v>
      </c>
      <c r="CM24" s="149" t="s">
        <v>469</v>
      </c>
      <c r="CN24" s="154">
        <v>0</v>
      </c>
      <c r="CO24" s="149" t="s">
        <v>469</v>
      </c>
      <c r="CP24" s="154">
        <v>0</v>
      </c>
      <c r="CQ24" s="149" t="s">
        <v>469</v>
      </c>
      <c r="CR24" s="149"/>
      <c r="CS24" s="149"/>
      <c r="CT24" s="154">
        <v>0</v>
      </c>
      <c r="CU24" s="152" t="s">
        <v>469</v>
      </c>
      <c r="CV24" s="154">
        <v>0</v>
      </c>
      <c r="CW24" s="149" t="s">
        <v>469</v>
      </c>
      <c r="CX24" s="154">
        <v>0</v>
      </c>
      <c r="CY24" s="149" t="s">
        <v>469</v>
      </c>
      <c r="CZ24" s="164">
        <v>0</v>
      </c>
      <c r="DA24" s="152" t="s">
        <v>469</v>
      </c>
      <c r="DB24" s="157"/>
      <c r="DC24" s="149"/>
      <c r="DD24" s="154">
        <v>0</v>
      </c>
      <c r="DE24" s="149" t="s">
        <v>469</v>
      </c>
      <c r="DF24" s="149"/>
      <c r="DG24" s="149"/>
      <c r="DH24" s="153">
        <v>0.8</v>
      </c>
      <c r="DI24" s="149" t="s">
        <v>610</v>
      </c>
      <c r="DJ24" s="154">
        <v>0</v>
      </c>
      <c r="DK24" s="175" t="s">
        <v>469</v>
      </c>
      <c r="DL24" s="154">
        <v>0</v>
      </c>
      <c r="DM24" s="149" t="s">
        <v>730</v>
      </c>
      <c r="DN24" s="149"/>
      <c r="DO24" s="149"/>
      <c r="DP24" s="154">
        <v>2</v>
      </c>
      <c r="DQ24" s="149" t="s">
        <v>580</v>
      </c>
      <c r="DR24" s="154">
        <v>1.2</v>
      </c>
      <c r="DS24" s="149" t="s">
        <v>580</v>
      </c>
      <c r="DT24" s="154">
        <v>0</v>
      </c>
      <c r="DU24" s="149" t="s">
        <v>643</v>
      </c>
      <c r="DV24" s="154">
        <v>0.8</v>
      </c>
      <c r="DW24" s="149" t="s">
        <v>956</v>
      </c>
      <c r="DX24" s="154">
        <v>0</v>
      </c>
      <c r="DY24" s="149"/>
      <c r="DZ24" s="153">
        <v>2</v>
      </c>
      <c r="EA24" s="149" t="s">
        <v>580</v>
      </c>
      <c r="EB24" s="154">
        <v>1.6</v>
      </c>
      <c r="EC24" s="149" t="s">
        <v>580</v>
      </c>
      <c r="ED24" s="190" t="str">
        <f>IF(AH24=$AB24,$N24,IF(AH24=$AC24,$O24,IF(AH24=$AD24,$Q24,IF(AH24=$AE24,$S24,IF(AH24=$AF24,$U24,IF(AH24=$AG24,$W24,IF(AH24=$Z24,$I24,"???")))))))</f>
        <v>web</v>
      </c>
      <c r="EE24" s="151" t="s">
        <v>892</v>
      </c>
      <c r="EF24" s="190" t="str">
        <f>IF(AJ24=$AB24,$N24,IF(AJ24=$AC24,$O24,IF(AJ24=$AD24,$Q24,IF(AJ24=$AE24,$S24,IF(AJ24=$AF24,$U24,IF(AJ24=$AG24,$W24,IF(AJ24=$Z24,$I24,"???")))))))</f>
        <v>nu</v>
      </c>
      <c r="EG24" s="149" t="s">
        <v>494</v>
      </c>
      <c r="EH24" s="190" t="str">
        <f>IF(AL24=$AB24,$N24,IF(AL24=$AC24,$O24,IF(AL24=$AD24,$Q24,IF(AL24=$AE24,$S24,IF(AL24=$AF24,$U24,IF(AL24=$AG24,$W24,IF(AL24=$Z24,$I24,"???")))))))</f>
        <v>90-100%</v>
      </c>
      <c r="EI24" s="167" t="s">
        <v>522</v>
      </c>
      <c r="EJ24" s="190" t="str">
        <f>IF(AN24=$AB24,$N24,IF(AN24=$AC24,$O24,IF(AN24=$AD24,$Q24,IF(AN24=$AE24,$S24,IF(AN24=$AF24,$U24,IF(AN24=$AG24,$W24,IF(AN24=$Z24,$I24,"???")))))))</f>
        <v>90-100%</v>
      </c>
      <c r="EK24" s="149" t="s">
        <v>655</v>
      </c>
      <c r="EL24" s="190" t="str">
        <f>IF(AP24=$AB24,$N24,IF(AP24=$AC24,$O24,IF(AP24=$AD24,$Q24,IF(AP24=$AE24,$S24,IF(AP24=$AF24,$U24,IF(AP24=$AG24,$W24,IF(AP24=$Z24,$I24,"???")))))))</f>
        <v>web</v>
      </c>
      <c r="EM24" s="151" t="s">
        <v>591</v>
      </c>
      <c r="EN24" s="190" t="str">
        <f>IF(AR24=$AB24,$N24,IF(AR24=$AC24,$O24,IF(AR24=$AD24,$Q24,IF(AR24=$AE24,$S24,IF(AR24=$AF24,$U24,IF(AR24=$AG24,$W24,IF(AR24=$Z24,$I24,"???")))))))</f>
        <v>nu</v>
      </c>
      <c r="EO24" s="149" t="s">
        <v>469</v>
      </c>
      <c r="EP24" s="190" t="str">
        <f>IF(AT24=$AB24,$N24,IF(AT24=$AC24,$O24,IF(AT24=$AD24,$Q24,IF(AT24=$AE24,$S24,IF(AT24=$AF24,$U24,IF(AT24=$AG24,$W24,IF(AT24=$Z24,$I24,"???")))))))</f>
        <v>nu</v>
      </c>
      <c r="EQ24" s="149" t="s">
        <v>469</v>
      </c>
      <c r="ER24" s="190" t="str">
        <f>IF(AV24=$AB24,$N24,IF(AV24=$AC24,$O24,IF(AV24=$AD24,$Q24,IF(AV24=$AE24,$S24,IF(AV24=$AF24,$U24,IF(AV24=$AG24,$W24,IF(AV24=$Z24,$I24,"???")))))))</f>
        <v>nu</v>
      </c>
      <c r="ES24" s="149"/>
      <c r="ET24" s="190" t="str">
        <f>IF(AX24=$AB24,$N24,IF(AX24=$AC24,$O24,IF(AX24=$AD24,$Q24,IF(AX24=$AE24,$S24,IF(AX24=$AF24,$U24,IF(AX24=$AG24,$W24,IF(AX24=$Z24,$I24,"???")))))))</f>
        <v>60-90%</v>
      </c>
      <c r="EU24" s="149" t="s">
        <v>580</v>
      </c>
      <c r="EV24" s="190" t="str">
        <f>IF(AZ24=$AB24,$N24,IF(AZ24=$AC24,$O24,IF(AZ24=$AD24,$Q24,IF(AZ24=$AE24,$S24,IF(AZ24=$AF24,$U24,IF(AZ24=$AG24,$W24,IF(AZ24=$Z24,$I24,"???")))))))</f>
        <v>nu</v>
      </c>
      <c r="EW24" s="152" t="s">
        <v>469</v>
      </c>
      <c r="EX24" s="190" t="str">
        <f>IF(BB24=$AB24,$N24,IF(BB24=$AC24,$O24,IF(BB24=$AD24,$Q24,IF(BB24=$AE24,$S24,IF(BB24=$AF24,$U24,IF(BB24=$AG24,$W24,IF(BB24=$Z24,$I24,"???")))))))</f>
        <v>90-100%</v>
      </c>
      <c r="EY24" s="149" t="s">
        <v>580</v>
      </c>
      <c r="EZ24" s="190" t="str">
        <f>IF(BD24=$AB24,$N24,IF(BD24=$AC24,$O24,IF(BD24=$AD24,$Q24,IF(BD24=$AE24,$S24,IF(BD24=$AF24,$U24,IF(BD24=$AG24,$W24,IF(BD24=$Z24,$I24,"???")))))))</f>
        <v>90-100%</v>
      </c>
      <c r="FA24" s="149" t="s">
        <v>766</v>
      </c>
      <c r="FB24" s="190" t="str">
        <f>IF(BF24=$AB24,$N24,IF(BF24=$AC24,$O24,IF(BF24=$AD24,$Q24,IF(BF24=$AE24,$S24,IF(BF24=$AF24,$U24,IF(BF24=$AG24,$W24,IF(BF24=$Z24,$I24,"???")))))))</f>
        <v>nu</v>
      </c>
      <c r="FC24" s="149" t="s">
        <v>469</v>
      </c>
      <c r="FD24" s="190" t="str">
        <f>IF(BH24=$AB24,$N24,IF(BH24=$AC24,$O24,IF(BH24=$AD24,$Q24,IF(BH24=$AE24,$S24,IF(BH24=$AF24,$U24,IF(BH24=$AG24,$W24,IF(BH24=$Z24,$I24,"???")))))))</f>
        <v>nu</v>
      </c>
      <c r="FE24" s="149" t="s">
        <v>469</v>
      </c>
      <c r="FF24" s="190" t="str">
        <f>IF(BJ24=$AB24,$N24,IF(BJ24=$AC24,$O24,IF(BJ24=$AD24,$Q24,IF(BJ24=$AE24,$S24,IF(BJ24=$AF24,$U24,IF(BJ24=$AG24,$W24,IF(BJ24=$Z24,$I24,"???")))))))</f>
        <v>nu</v>
      </c>
      <c r="FG24" s="149" t="s">
        <v>541</v>
      </c>
      <c r="FH24" s="190" t="str">
        <f>IF(BL24=$AB24,$N24,IF(BL24=$AC24,$O24,IF(BL24=$AD24,$Q24,IF(BL24=$AE24,$S24,IF(BL24=$AF24,$U24,IF(BL24=$AG24,$W24,IF(BL24=$Z24,$I24,"???")))))))</f>
        <v>nu</v>
      </c>
      <c r="FI24" s="149" t="s">
        <v>469</v>
      </c>
      <c r="FJ24" s="190" t="str">
        <f>IF(BN24=$AB24,$N24,IF(BN24=$AC24,$O24,IF(BN24=$AD24,$Q24,IF(BN24=$AE24,$S24,IF(BN24=$AF24,$U24,IF(BN24=$AG24,$W24,IF(BN24=$Z24,$I24,"???")))))))</f>
        <v>nu</v>
      </c>
      <c r="FK24" s="149" t="s">
        <v>469</v>
      </c>
      <c r="FL24" s="190" t="str">
        <f>IF(BP24=$AB24,$N24,IF(BP24=$AC24,$O24,IF(BP24=$AD24,$Q24,IF(BP24=$AE24,$S24,IF(BP24=$AF24,$U24,IF(BP24=$AG24,$W24,IF(BP24=$Z24,$I24,"???")))))))</f>
        <v>nu</v>
      </c>
      <c r="FM24" s="149" t="s">
        <v>510</v>
      </c>
      <c r="FN24" s="190" t="str">
        <f>IF(BR24=$AB24,$N24,IF(BR24=$AC24,$O24,IF(BR24=$AD24,$Q24,IF(BR24=$AE24,$S24,IF(BR24=$AF24,$U24,IF(BR24=$AG24,$W24,IF(BR24=$Z24,$I24,"???")))))))</f>
        <v>90-100%</v>
      </c>
      <c r="FO24" s="149" t="s">
        <v>580</v>
      </c>
      <c r="FP24" s="190" t="str">
        <f>IF(BT24=$AB24,$N24,IF(BT24=$AC24,$O24,IF(BT24=$AD24,$Q24,IF(BT24=$AE24,$S24,IF(BT24=$AF24,$U24,IF(BT24=$AG24,$W24,IF(BT24=$Z24,$I24,"???")))))))</f>
        <v>nu</v>
      </c>
      <c r="FQ24" s="176" t="s">
        <v>510</v>
      </c>
      <c r="FR24" s="190" t="str">
        <f>IF(BV24=$AB24,$N24,IF(BV24=$AC24,$O24,IF(BV24=$AD24,$Q24,IF(BV24=$AE24,$S24,IF(BV24=$AF24,$U24,IF(BV24=$AG24,$W24,IF(BV24=$Z24,$I24,"???")))))))</f>
        <v>60-90%</v>
      </c>
      <c r="FS24" s="149" t="s">
        <v>580</v>
      </c>
      <c r="FT24" s="190" t="str">
        <f>IF(BX24=$AB24,$N24,IF(BX24=$AC24,$O24,IF(BX24=$AD24,$Q24,IF(BX24=$AE24,$S24,IF(BX24=$AF24,$U24,IF(BX24=$AG24,$W24,IF(BX24=$Z24,$I24,"???")))))))</f>
        <v>90-100%</v>
      </c>
      <c r="FU24" s="149" t="s">
        <v>847</v>
      </c>
      <c r="FV24" s="190" t="str">
        <f>IF(BZ24=$AB24,$N24,IF(BZ24=$AC24,$O24,IF(BZ24=$AD24,$Q24,IF(BZ24=$AE24,$S24,IF(BZ24=$AF24,$U24,IF(BZ24=$AG24,$W24,IF(BZ24=$Z24,$I24,"???")))))))</f>
        <v>60-90%</v>
      </c>
      <c r="FW24" s="149" t="s">
        <v>558</v>
      </c>
      <c r="FX24" s="190" t="str">
        <f>IF(CB24=$AB24,$N24,IF(CB24=$AC24,$O24,IF(CB24=$AD24,$Q24,IF(CB24=$AE24,$S24,IF(CB24=$AF24,$U24,IF(CB24=$AG24,$W24,IF(CB24=$Z24,$I24,"???")))))))</f>
        <v>30-60%</v>
      </c>
      <c r="FY24" s="149" t="s">
        <v>580</v>
      </c>
      <c r="FZ24" s="190" t="str">
        <f>IF(CD24=$AB24,$N24,IF(CD24=$AC24,$O24,IF(CD24=$AD24,$Q24,IF(CD24=$AE24,$S24,IF(CD24=$AF24,$U24,IF(CD24=$AG24,$W24,IF(CD24=$Z24,$I24,"???")))))))</f>
        <v>nu</v>
      </c>
      <c r="GA24" s="149" t="s">
        <v>469</v>
      </c>
      <c r="GB24" s="149"/>
      <c r="GC24" s="149"/>
      <c r="GD24" s="190" t="str">
        <f>IF(CH24=$AB24,$N24,IF(CH24=$AC24,$O24,IF(CH24=$AD24,$Q24,IF(CH24=$AE24,$S24,IF(CH24=$AF24,$U24,IF(CH24=$AG24,$W24,IF(CH24=$Z24,$I24,"???")))))))</f>
        <v>90-100%</v>
      </c>
      <c r="GE24" s="149" t="s">
        <v>689</v>
      </c>
      <c r="GF24" s="190" t="str">
        <f>IF(CJ24=$AB24,$N24,IF(CJ24=$AC24,$O24,IF(CJ24=$AD24,$Q24,IF(CJ24=$AE24,$S24,IF(CJ24=$AF24,$U24,IF(CJ24=$AG24,$W24,IF(CJ24=$Z24,$I24,"???")))))))</f>
        <v>nu</v>
      </c>
      <c r="GG24" s="149" t="s">
        <v>469</v>
      </c>
      <c r="GH24" s="190" t="str">
        <f>IF(CL24=$AB24,$N24,IF(CL24=$AC24,$O24,IF(CL24=$AD24,$Q24,IF(CL24=$AE24,$S24,IF(CL24=$AF24,$U24,IF(CL24=$AG24,$W24,IF(CL24=$Z24,$I24,"???")))))))</f>
        <v>nu</v>
      </c>
      <c r="GI24" s="149" t="s">
        <v>469</v>
      </c>
      <c r="GJ24" s="190" t="str">
        <f>IF(CN24=$AB24,$N24,IF(CN24=$AC24,$O24,IF(CN24=$AD24,$Q24,IF(CN24=$AE24,$S24,IF(CN24=$AF24,$U24,IF(CN24=$AG24,$W24,IF(CN24=$Z24,$I24,"???")))))))</f>
        <v>nu</v>
      </c>
      <c r="GK24" s="149" t="s">
        <v>469</v>
      </c>
      <c r="GL24" s="190" t="str">
        <f>IF(CP24=$AB24,$N24,IF(CP24=$AC24,$O24,IF(CP24=$AD24,$Q24,IF(CP24=$AE24,$S24,IF(CP24=$AF24,$U24,IF(CP24=$AG24,$W24,IF(CP24=$Z24,$I24,"???")))))))</f>
        <v>nu</v>
      </c>
      <c r="GM24" s="149" t="s">
        <v>469</v>
      </c>
      <c r="GN24" s="149"/>
      <c r="GO24" s="149"/>
      <c r="GP24" s="190" t="str">
        <f>IF(CT24=$AB24,$N24,IF(CT24=$AC24,$O24,IF(CT24=$AD24,$Q24,IF(CT24=$AE24,$S24,IF(CT24=$AF24,$U24,IF(CT24=$AG24,$W24,IF(CT24=$Z24,$I24,"???")))))))</f>
        <v>nu</v>
      </c>
      <c r="GQ24" s="152" t="s">
        <v>469</v>
      </c>
      <c r="GR24" s="190" t="str">
        <f>IF(CV24=$AB24,$N24,IF(CV24=$AC24,$O24,IF(CV24=$AD24,$Q24,IF(CV24=$AE24,$S24,IF(CV24=$AF24,$U24,IF(CV24=$AG24,$W24,IF(CV24=$Z24,$I24,"???")))))))</f>
        <v>nu</v>
      </c>
      <c r="GS24" s="149" t="s">
        <v>469</v>
      </c>
      <c r="GT24" s="190" t="str">
        <f>IF(CX24=$AB24,$N24,IF(CX24=$AC24,$O24,IF(CX24=$AD24,$Q24,IF(CX24=$AE24,$S24,IF(CX24=$AF24,$U24,IF(CX24=$AG24,$W24,IF(CX24=$Z24,$I24,"???")))))))</f>
        <v>nu</v>
      </c>
      <c r="GU24" s="149" t="s">
        <v>469</v>
      </c>
      <c r="GV24" s="190" t="str">
        <f>IF(CZ24=$AB24,$N24,IF(CZ24=$AC24,$O24,IF(CZ24=$AD24,$Q24,IF(CZ24=$AE24,$S24,IF(CZ24=$AF24,$U24,IF(CZ24=$AG24,$W24,IF(CZ24=$Z24,$I24,"???")))))))</f>
        <v>nu</v>
      </c>
      <c r="GW24" s="152" t="s">
        <v>469</v>
      </c>
      <c r="GX24" s="157"/>
      <c r="GY24" s="149"/>
      <c r="GZ24" s="190" t="str">
        <f>IF(DD24=$AB24,$N24,IF(DD24=$AC24,$O24,IF(DD24=$AD24,$Q24,IF(DD24=$AE24,$S24,IF(DD24=$AF24,$U24,IF(DD24=$AG24,$W24,IF(DD24=$Z24,$I24,"???")))))))</f>
        <v>nu</v>
      </c>
      <c r="HA24" s="149" t="s">
        <v>469</v>
      </c>
      <c r="HB24" s="149"/>
      <c r="HC24" s="149"/>
      <c r="HD24" s="190" t="str">
        <f>IF(DH24=$AB24,$N24,IF(DH24=$AC24,$O24,IF(DH24=$AD24,$Q24,IF(DH24=$AE24,$S24,IF(DH24=$AF24,$U24,IF(DH24=$AG24,$W24,IF(DH24=$Z24,$I24,"???")))))))</f>
        <v>10-30%</v>
      </c>
      <c r="HE24" s="149" t="s">
        <v>610</v>
      </c>
      <c r="HF24" s="190" t="str">
        <f>IF(DJ24=$AB24,$N24,IF(DJ24=$AC24,$O24,IF(DJ24=$AD24,$Q24,IF(DJ24=$AE24,$S24,IF(DJ24=$AF24,$U24,IF(DJ24=$AG24,$W24,IF(DJ24=$Z24,$I24,"???")))))))</f>
        <v>nu</v>
      </c>
      <c r="HG24" s="175" t="s">
        <v>469</v>
      </c>
      <c r="HH24" s="190" t="str">
        <f>IF(DL24=$AB24,$N24,IF(DL24=$AC24,$O24,IF(DL24=$AD24,$Q24,IF(DL24=$AE24,$S24,IF(DL24=$AF24,$U24,IF(DL24=$AG24,$W24,IF(DL24=$Z24,$I24,"???")))))))</f>
        <v>nu</v>
      </c>
      <c r="HI24" s="149" t="s">
        <v>730</v>
      </c>
      <c r="HJ24" s="149"/>
      <c r="HK24" s="149"/>
      <c r="HL24" s="190" t="str">
        <f>IF(DP24=$AB24,$N24,IF(DP24=$AC24,$O24,IF(DP24=$AD24,$Q24,IF(DP24=$AE24,$S24,IF(DP24=$AF24,$U24,IF(DP24=$AG24,$W24,IF(DP24=$Z24,$I24,"???")))))))</f>
        <v>90-100%</v>
      </c>
      <c r="HM24" s="149" t="s">
        <v>580</v>
      </c>
      <c r="HN24" s="190" t="str">
        <f>IF(DR24=$AB24,$N24,IF(DR24=$AC24,$O24,IF(DR24=$AD24,$Q24,IF(DR24=$AE24,$S24,IF(DR24=$AF24,$U24,IF(DR24=$AG24,$W24,IF(DR24=$Z24,$I24,"???")))))))</f>
        <v>30-60%</v>
      </c>
      <c r="HO24" s="149" t="s">
        <v>580</v>
      </c>
      <c r="HP24" s="190" t="str">
        <f>IF(DT24=$AB24,$N24,IF(DT24=$AC24,$O24,IF(DT24=$AD24,$Q24,IF(DT24=$AE24,$S24,IF(DT24=$AF24,$U24,IF(DT24=$AG24,$W24,IF(DT24=$Z24,$I24,"???")))))))</f>
        <v>nu</v>
      </c>
      <c r="HQ24" s="149" t="s">
        <v>643</v>
      </c>
      <c r="HR24" s="190" t="str">
        <f>IF(DV24=$AB24,$N24,IF(DV24=$AC24,$O24,IF(DV24=$AD24,$Q24,IF(DV24=$AE24,$S24,IF(DV24=$AF24,$U24,IF(DV24=$AG24,$W24,IF(DV24=$Z24,$I24,"???")))))))</f>
        <v>10-30%</v>
      </c>
      <c r="HS24" s="149" t="s">
        <v>956</v>
      </c>
      <c r="HT24" s="190" t="str">
        <f>IF(DX24=$AB24,$N24,IF(DX24=$AC24,$O24,IF(DX24=$AD24,$Q24,IF(DX24=$AE24,$S24,IF(DX24=$AF24,$U24,IF(DX24=$AG24,$W24,IF(DX24=$Z24,$I24,"???")))))))</f>
        <v>nu</v>
      </c>
      <c r="HU24" s="149"/>
      <c r="HV24" s="190" t="str">
        <f>IF(DZ24=$AB24,$N24,IF(DZ24=$AC24,$O24,IF(DZ24=$AD24,$Q24,IF(DZ24=$AE24,$S24,IF(DZ24=$AF24,$U24,IF(DZ24=$AG24,$W24,IF(DZ24=$Z24,$I24,"???")))))))</f>
        <v>90-100%</v>
      </c>
      <c r="HW24" s="149" t="s">
        <v>580</v>
      </c>
      <c r="HX24" s="190" t="str">
        <f>IF(EB24=$AB24,$N24,IF(EB24=$AC24,$O24,IF(EB24=$AD24,$Q24,IF(EB24=$AE24,$S24,IF(EB24=$AF24,$U24,IF(EB24=$AG24,$W24,IF(EB24=$Z24,$I24,"???")))))))</f>
        <v>60-90%</v>
      </c>
      <c r="HY24" s="149" t="s">
        <v>580</v>
      </c>
      <c r="HZ24" s="193">
        <f>COUNTIF(ED24:HY24,"web")</f>
        <v>2</v>
      </c>
      <c r="IA24" s="193">
        <f t="shared" si="46"/>
        <v>26</v>
      </c>
      <c r="IB24" s="194">
        <f t="shared" si="48"/>
        <v>4.4444444444444446</v>
      </c>
      <c r="IC24" s="194">
        <f t="shared" si="47"/>
        <v>57.777777777777779</v>
      </c>
    </row>
    <row r="25" spans="1:237" ht="15" customHeight="1" x14ac:dyDescent="0.3">
      <c r="A25" s="51" t="s">
        <v>54</v>
      </c>
      <c r="B25" s="25" t="s">
        <v>227</v>
      </c>
      <c r="C25" s="25" t="s">
        <v>228</v>
      </c>
      <c r="D25" s="26" t="s">
        <v>373</v>
      </c>
      <c r="E25" s="108" t="s">
        <v>370</v>
      </c>
      <c r="F25" s="26">
        <v>4</v>
      </c>
      <c r="G25" s="26" t="s">
        <v>428</v>
      </c>
      <c r="H25" s="26" t="s">
        <v>429</v>
      </c>
      <c r="I25" s="26" t="s">
        <v>430</v>
      </c>
      <c r="J25" s="141" t="s">
        <v>431</v>
      </c>
      <c r="K25" s="26" t="s">
        <v>433</v>
      </c>
      <c r="L25" s="141" t="s">
        <v>442</v>
      </c>
      <c r="M25" s="141" t="s">
        <v>443</v>
      </c>
      <c r="N25" s="141" t="s">
        <v>443</v>
      </c>
      <c r="O25" s="141" t="s">
        <v>434</v>
      </c>
      <c r="P25" s="141" t="s">
        <v>434</v>
      </c>
      <c r="Q25" s="141" t="s">
        <v>435</v>
      </c>
      <c r="R25" s="141" t="s">
        <v>435</v>
      </c>
      <c r="S25" s="141" t="s">
        <v>436</v>
      </c>
      <c r="T25" s="141" t="s">
        <v>436</v>
      </c>
      <c r="U25" s="141" t="s">
        <v>437</v>
      </c>
      <c r="V25" s="141" t="s">
        <v>437</v>
      </c>
      <c r="W25" s="141" t="s">
        <v>438</v>
      </c>
      <c r="X25" s="142" t="s">
        <v>438</v>
      </c>
      <c r="Y25" s="120">
        <v>4</v>
      </c>
      <c r="Z25" s="26">
        <v>0</v>
      </c>
      <c r="AA25" s="26">
        <v>2</v>
      </c>
      <c r="AB25" s="26">
        <v>4</v>
      </c>
      <c r="AC25" s="26">
        <v>0.4</v>
      </c>
      <c r="AD25" s="26">
        <v>0.8</v>
      </c>
      <c r="AE25" s="26">
        <v>1.2</v>
      </c>
      <c r="AF25" s="26">
        <v>1.6</v>
      </c>
      <c r="AG25" s="26">
        <v>2</v>
      </c>
      <c r="AH25" s="154">
        <v>0</v>
      </c>
      <c r="AI25" s="149"/>
      <c r="AJ25" s="154">
        <v>2</v>
      </c>
      <c r="AK25" s="149" t="s">
        <v>495</v>
      </c>
      <c r="AL25" s="156">
        <v>0</v>
      </c>
      <c r="AM25" s="170" t="s">
        <v>469</v>
      </c>
      <c r="AN25" s="178">
        <v>2</v>
      </c>
      <c r="AO25" s="149" t="s">
        <v>580</v>
      </c>
      <c r="AP25" s="154">
        <v>0</v>
      </c>
      <c r="AQ25" s="152" t="s">
        <v>469</v>
      </c>
      <c r="AR25" s="154">
        <v>0</v>
      </c>
      <c r="AS25" s="149" t="s">
        <v>469</v>
      </c>
      <c r="AT25" s="154">
        <v>0</v>
      </c>
      <c r="AU25" s="149" t="s">
        <v>469</v>
      </c>
      <c r="AV25" s="153">
        <v>0</v>
      </c>
      <c r="AW25" s="149"/>
      <c r="AX25" s="154">
        <v>0</v>
      </c>
      <c r="AY25" s="149" t="s">
        <v>469</v>
      </c>
      <c r="AZ25" s="154">
        <v>0</v>
      </c>
      <c r="BA25" s="152" t="s">
        <v>469</v>
      </c>
      <c r="BB25" s="154">
        <v>2</v>
      </c>
      <c r="BC25" s="149" t="s">
        <v>580</v>
      </c>
      <c r="BD25" s="154">
        <v>0</v>
      </c>
      <c r="BE25" s="149" t="s">
        <v>469</v>
      </c>
      <c r="BF25" s="154">
        <v>0</v>
      </c>
      <c r="BG25" s="149" t="s">
        <v>469</v>
      </c>
      <c r="BH25" s="154">
        <v>0</v>
      </c>
      <c r="BI25" s="149" t="s">
        <v>469</v>
      </c>
      <c r="BJ25" s="154">
        <v>4</v>
      </c>
      <c r="BK25" s="149" t="s">
        <v>542</v>
      </c>
      <c r="BL25" s="154">
        <v>0</v>
      </c>
      <c r="BM25" s="149" t="s">
        <v>469</v>
      </c>
      <c r="BN25" s="154">
        <v>0</v>
      </c>
      <c r="BO25" s="149" t="s">
        <v>469</v>
      </c>
      <c r="BP25" s="154">
        <v>0</v>
      </c>
      <c r="BQ25" s="149" t="s">
        <v>510</v>
      </c>
      <c r="BR25" s="154">
        <v>1.6</v>
      </c>
      <c r="BS25" s="149" t="s">
        <v>580</v>
      </c>
      <c r="BT25" s="154">
        <v>0</v>
      </c>
      <c r="BU25" s="176" t="s">
        <v>510</v>
      </c>
      <c r="BV25" s="154">
        <v>1.2</v>
      </c>
      <c r="BW25" s="149" t="s">
        <v>580</v>
      </c>
      <c r="BX25" s="154">
        <v>0</v>
      </c>
      <c r="BY25" s="149" t="s">
        <v>469</v>
      </c>
      <c r="BZ25" s="154">
        <v>0.4</v>
      </c>
      <c r="CA25" s="149" t="s">
        <v>469</v>
      </c>
      <c r="CB25" s="154">
        <v>0</v>
      </c>
      <c r="CC25" s="149" t="s">
        <v>469</v>
      </c>
      <c r="CD25" s="154">
        <v>0</v>
      </c>
      <c r="CE25" s="149" t="s">
        <v>469</v>
      </c>
      <c r="CF25" s="149"/>
      <c r="CG25" s="149"/>
      <c r="CH25" s="154">
        <v>0</v>
      </c>
      <c r="CI25" s="149" t="s">
        <v>469</v>
      </c>
      <c r="CJ25" s="154">
        <v>0</v>
      </c>
      <c r="CK25" s="149" t="s">
        <v>469</v>
      </c>
      <c r="CL25" s="154">
        <v>0</v>
      </c>
      <c r="CM25" s="149" t="s">
        <v>469</v>
      </c>
      <c r="CN25" s="154">
        <v>0</v>
      </c>
      <c r="CO25" s="149" t="s">
        <v>469</v>
      </c>
      <c r="CP25" s="154">
        <v>0</v>
      </c>
      <c r="CQ25" s="149" t="s">
        <v>469</v>
      </c>
      <c r="CR25" s="149"/>
      <c r="CS25" s="149"/>
      <c r="CT25" s="154">
        <v>2</v>
      </c>
      <c r="CU25" s="152" t="s">
        <v>469</v>
      </c>
      <c r="CV25" s="154">
        <v>0</v>
      </c>
      <c r="CW25" s="149" t="s">
        <v>469</v>
      </c>
      <c r="CX25" s="154">
        <v>0</v>
      </c>
      <c r="CY25" s="149" t="s">
        <v>469</v>
      </c>
      <c r="CZ25" s="164">
        <v>0</v>
      </c>
      <c r="DA25" s="152" t="s">
        <v>469</v>
      </c>
      <c r="DB25" s="157"/>
      <c r="DC25" s="149"/>
      <c r="DD25" s="154">
        <v>2</v>
      </c>
      <c r="DE25" s="149" t="s">
        <v>580</v>
      </c>
      <c r="DF25" s="149"/>
      <c r="DG25" s="149"/>
      <c r="DH25" s="153">
        <v>2</v>
      </c>
      <c r="DI25" s="149" t="s">
        <v>611</v>
      </c>
      <c r="DJ25" s="154">
        <v>0</v>
      </c>
      <c r="DK25" s="175" t="s">
        <v>469</v>
      </c>
      <c r="DL25" s="154">
        <v>0</v>
      </c>
      <c r="DM25" s="149" t="s">
        <v>730</v>
      </c>
      <c r="DN25" s="149"/>
      <c r="DO25" s="149"/>
      <c r="DP25" s="154">
        <v>2</v>
      </c>
      <c r="DQ25" s="149" t="s">
        <v>580</v>
      </c>
      <c r="DR25" s="154">
        <v>2</v>
      </c>
      <c r="DS25" s="149" t="s">
        <v>580</v>
      </c>
      <c r="DT25" s="154">
        <v>0</v>
      </c>
      <c r="DU25" s="149"/>
      <c r="DV25" s="154">
        <v>1.2</v>
      </c>
      <c r="DW25" s="149" t="s">
        <v>580</v>
      </c>
      <c r="DX25" s="154">
        <v>0</v>
      </c>
      <c r="DY25" s="149"/>
      <c r="DZ25" s="153">
        <v>2</v>
      </c>
      <c r="EA25" s="149" t="s">
        <v>580</v>
      </c>
      <c r="EB25" s="154">
        <v>1.2</v>
      </c>
      <c r="EC25" s="149" t="s">
        <v>580</v>
      </c>
      <c r="ED25" s="190" t="str">
        <f>IF(AH25=$AB25,$N25,IF(AH25=$AC25,$O25,IF(AH25=$AD25,$Q25,IF(AH25=$AE25,$S25,IF(AH25=$AF25,$U25,IF(AH25=$AG25,$W25,IF(AH25=$Z25,$I25,"???")))))))</f>
        <v>nu</v>
      </c>
      <c r="EE25" s="149"/>
      <c r="EF25" s="190" t="str">
        <f>IF(AJ25=$AB25,$N25,IF(AJ25=$AC25,$O25,IF(AJ25=$AD25,$Q25,IF(AJ25=$AE25,$S25,IF(AJ25=$AF25,$U25,IF(AJ25=$AG25,$W25,IF(AJ25=$Z25,$I25,"???")))))))</f>
        <v>90-100%</v>
      </c>
      <c r="EG25" s="149" t="s">
        <v>495</v>
      </c>
      <c r="EH25" s="190" t="str">
        <f>IF(AL25=$AB25,$N25,IF(AL25=$AC25,$O25,IF(AL25=$AD25,$Q25,IF(AL25=$AE25,$S25,IF(AL25=$AF25,$U25,IF(AL25=$AG25,$W25,IF(AL25=$Z25,$I25,"???")))))))</f>
        <v>nu</v>
      </c>
      <c r="EI25" s="170" t="s">
        <v>469</v>
      </c>
      <c r="EJ25" s="190" t="str">
        <f>IF(AN25=$AB25,$N25,IF(AN25=$AC25,$O25,IF(AN25=$AD25,$Q25,IF(AN25=$AE25,$S25,IF(AN25=$AF25,$U25,IF(AN25=$AG25,$W25,IF(AN25=$Z25,$I25,"???")))))))</f>
        <v>90-100%</v>
      </c>
      <c r="EK25" s="149" t="s">
        <v>580</v>
      </c>
      <c r="EL25" s="190" t="str">
        <f>IF(AP25=$AB25,$N25,IF(AP25=$AC25,$O25,IF(AP25=$AD25,$Q25,IF(AP25=$AE25,$S25,IF(AP25=$AF25,$U25,IF(AP25=$AG25,$W25,IF(AP25=$Z25,$I25,"???")))))))</f>
        <v>nu</v>
      </c>
      <c r="EM25" s="152" t="s">
        <v>469</v>
      </c>
      <c r="EN25" s="190" t="str">
        <f>IF(AR25=$AB25,$N25,IF(AR25=$AC25,$O25,IF(AR25=$AD25,$Q25,IF(AR25=$AE25,$S25,IF(AR25=$AF25,$U25,IF(AR25=$AG25,$W25,IF(AR25=$Z25,$I25,"???")))))))</f>
        <v>nu</v>
      </c>
      <c r="EO25" s="149" t="s">
        <v>469</v>
      </c>
      <c r="EP25" s="190" t="str">
        <f>IF(AT25=$AB25,$N25,IF(AT25=$AC25,$O25,IF(AT25=$AD25,$Q25,IF(AT25=$AE25,$S25,IF(AT25=$AF25,$U25,IF(AT25=$AG25,$W25,IF(AT25=$Z25,$I25,"???")))))))</f>
        <v>nu</v>
      </c>
      <c r="EQ25" s="149" t="s">
        <v>469</v>
      </c>
      <c r="ER25" s="190" t="str">
        <f>IF(AV25=$AB25,$N25,IF(AV25=$AC25,$O25,IF(AV25=$AD25,$Q25,IF(AV25=$AE25,$S25,IF(AV25=$AF25,$U25,IF(AV25=$AG25,$W25,IF(AV25=$Z25,$I25,"???")))))))</f>
        <v>nu</v>
      </c>
      <c r="ES25" s="149"/>
      <c r="ET25" s="190" t="str">
        <f>IF(AX25=$AB25,$N25,IF(AX25=$AC25,$O25,IF(AX25=$AD25,$Q25,IF(AX25=$AE25,$S25,IF(AX25=$AF25,$U25,IF(AX25=$AG25,$W25,IF(AX25=$Z25,$I25,"???")))))))</f>
        <v>nu</v>
      </c>
      <c r="EU25" s="149" t="s">
        <v>469</v>
      </c>
      <c r="EV25" s="190" t="str">
        <f>IF(AZ25=$AB25,$N25,IF(AZ25=$AC25,$O25,IF(AZ25=$AD25,$Q25,IF(AZ25=$AE25,$S25,IF(AZ25=$AF25,$U25,IF(AZ25=$AG25,$W25,IF(AZ25=$Z25,$I25,"???")))))))</f>
        <v>nu</v>
      </c>
      <c r="EW25" s="152" t="s">
        <v>469</v>
      </c>
      <c r="EX25" s="190" t="str">
        <f>IF(BB25=$AB25,$N25,IF(BB25=$AC25,$O25,IF(BB25=$AD25,$Q25,IF(BB25=$AE25,$S25,IF(BB25=$AF25,$U25,IF(BB25=$AG25,$W25,IF(BB25=$Z25,$I25,"???")))))))</f>
        <v>90-100%</v>
      </c>
      <c r="EY25" s="149" t="s">
        <v>580</v>
      </c>
      <c r="EZ25" s="190" t="str">
        <f>IF(BD25=$AB25,$N25,IF(BD25=$AC25,$O25,IF(BD25=$AD25,$Q25,IF(BD25=$AE25,$S25,IF(BD25=$AF25,$U25,IF(BD25=$AG25,$W25,IF(BD25=$Z25,$I25,"???")))))))</f>
        <v>nu</v>
      </c>
      <c r="FA25" s="149" t="s">
        <v>469</v>
      </c>
      <c r="FB25" s="190" t="str">
        <f>IF(BF25=$AB25,$N25,IF(BF25=$AC25,$O25,IF(BF25=$AD25,$Q25,IF(BF25=$AE25,$S25,IF(BF25=$AF25,$U25,IF(BF25=$AG25,$W25,IF(BF25=$Z25,$I25,"???")))))))</f>
        <v>nu</v>
      </c>
      <c r="FC25" s="149" t="s">
        <v>469</v>
      </c>
      <c r="FD25" s="190" t="str">
        <f>IF(BH25=$AB25,$N25,IF(BH25=$AC25,$O25,IF(BH25=$AD25,$Q25,IF(BH25=$AE25,$S25,IF(BH25=$AF25,$U25,IF(BH25=$AG25,$W25,IF(BH25=$Z25,$I25,"???")))))))</f>
        <v>nu</v>
      </c>
      <c r="FE25" s="149" t="s">
        <v>469</v>
      </c>
      <c r="FF25" s="190" t="str">
        <f>IF(BJ25=$AB25,$N25,IF(BJ25=$AC25,$O25,IF(BJ25=$AD25,$Q25,IF(BJ25=$AE25,$S25,IF(BJ25=$AF25,$U25,IF(BJ25=$AG25,$W25,IF(BJ25=$Z25,$I25,"???")))))))</f>
        <v>web</v>
      </c>
      <c r="FG25" s="149" t="s">
        <v>542</v>
      </c>
      <c r="FH25" s="190" t="str">
        <f>IF(BL25=$AB25,$N25,IF(BL25=$AC25,$O25,IF(BL25=$AD25,$Q25,IF(BL25=$AE25,$S25,IF(BL25=$AF25,$U25,IF(BL25=$AG25,$W25,IF(BL25=$Z25,$I25,"???")))))))</f>
        <v>nu</v>
      </c>
      <c r="FI25" s="149" t="s">
        <v>469</v>
      </c>
      <c r="FJ25" s="190" t="str">
        <f>IF(BN25=$AB25,$N25,IF(BN25=$AC25,$O25,IF(BN25=$AD25,$Q25,IF(BN25=$AE25,$S25,IF(BN25=$AF25,$U25,IF(BN25=$AG25,$W25,IF(BN25=$Z25,$I25,"???")))))))</f>
        <v>nu</v>
      </c>
      <c r="FK25" s="149" t="s">
        <v>469</v>
      </c>
      <c r="FL25" s="190" t="str">
        <f>IF(BP25=$AB25,$N25,IF(BP25=$AC25,$O25,IF(BP25=$AD25,$Q25,IF(BP25=$AE25,$S25,IF(BP25=$AF25,$U25,IF(BP25=$AG25,$W25,IF(BP25=$Z25,$I25,"???")))))))</f>
        <v>nu</v>
      </c>
      <c r="FM25" s="149" t="s">
        <v>510</v>
      </c>
      <c r="FN25" s="190" t="str">
        <f>IF(BR25=$AB25,$N25,IF(BR25=$AC25,$O25,IF(BR25=$AD25,$Q25,IF(BR25=$AE25,$S25,IF(BR25=$AF25,$U25,IF(BR25=$AG25,$W25,IF(BR25=$Z25,$I25,"???")))))))</f>
        <v>60-90%</v>
      </c>
      <c r="FO25" s="149" t="s">
        <v>580</v>
      </c>
      <c r="FP25" s="190" t="str">
        <f>IF(BT25=$AB25,$N25,IF(BT25=$AC25,$O25,IF(BT25=$AD25,$Q25,IF(BT25=$AE25,$S25,IF(BT25=$AF25,$U25,IF(BT25=$AG25,$W25,IF(BT25=$Z25,$I25,"???")))))))</f>
        <v>nu</v>
      </c>
      <c r="FQ25" s="176" t="s">
        <v>510</v>
      </c>
      <c r="FR25" s="190" t="str">
        <f>IF(BV25=$AB25,$N25,IF(BV25=$AC25,$O25,IF(BV25=$AD25,$Q25,IF(BV25=$AE25,$S25,IF(BV25=$AF25,$U25,IF(BV25=$AG25,$W25,IF(BV25=$Z25,$I25,"???")))))))</f>
        <v>30-60%</v>
      </c>
      <c r="FS25" s="149" t="s">
        <v>580</v>
      </c>
      <c r="FT25" s="190" t="str">
        <f>IF(BX25=$AB25,$N25,IF(BX25=$AC25,$O25,IF(BX25=$AD25,$Q25,IF(BX25=$AE25,$S25,IF(BX25=$AF25,$U25,IF(BX25=$AG25,$W25,IF(BX25=$Z25,$I25,"???")))))))</f>
        <v>nu</v>
      </c>
      <c r="FU25" s="149" t="s">
        <v>469</v>
      </c>
      <c r="FV25" s="190" t="str">
        <f>IF(BZ25=$AB25,$N25,IF(BZ25=$AC25,$O25,IF(BZ25=$AD25,$Q25,IF(BZ25=$AE25,$S25,IF(BZ25=$AF25,$U25,IF(BZ25=$AG25,$W25,IF(BZ25=$Z25,$I25,"???")))))))</f>
        <v>0-10%</v>
      </c>
      <c r="FW25" s="149" t="s">
        <v>469</v>
      </c>
      <c r="FX25" s="190" t="str">
        <f>IF(CB25=$AB25,$N25,IF(CB25=$AC25,$O25,IF(CB25=$AD25,$Q25,IF(CB25=$AE25,$S25,IF(CB25=$AF25,$U25,IF(CB25=$AG25,$W25,IF(CB25=$Z25,$I25,"???")))))))</f>
        <v>nu</v>
      </c>
      <c r="FY25" s="149" t="s">
        <v>469</v>
      </c>
      <c r="FZ25" s="190" t="str">
        <f>IF(CD25=$AB25,$N25,IF(CD25=$AC25,$O25,IF(CD25=$AD25,$Q25,IF(CD25=$AE25,$S25,IF(CD25=$AF25,$U25,IF(CD25=$AG25,$W25,IF(CD25=$Z25,$I25,"???")))))))</f>
        <v>nu</v>
      </c>
      <c r="GA25" s="149" t="s">
        <v>469</v>
      </c>
      <c r="GB25" s="149"/>
      <c r="GC25" s="149"/>
      <c r="GD25" s="190" t="str">
        <f>IF(CH25=$AB25,$N25,IF(CH25=$AC25,$O25,IF(CH25=$AD25,$Q25,IF(CH25=$AE25,$S25,IF(CH25=$AF25,$U25,IF(CH25=$AG25,$W25,IF(CH25=$Z25,$I25,"???")))))))</f>
        <v>nu</v>
      </c>
      <c r="GE25" s="149" t="s">
        <v>469</v>
      </c>
      <c r="GF25" s="190" t="str">
        <f>IF(CJ25=$AB25,$N25,IF(CJ25=$AC25,$O25,IF(CJ25=$AD25,$Q25,IF(CJ25=$AE25,$S25,IF(CJ25=$AF25,$U25,IF(CJ25=$AG25,$W25,IF(CJ25=$Z25,$I25,"???")))))))</f>
        <v>nu</v>
      </c>
      <c r="GG25" s="149" t="s">
        <v>469</v>
      </c>
      <c r="GH25" s="190" t="str">
        <f>IF(CL25=$AB25,$N25,IF(CL25=$AC25,$O25,IF(CL25=$AD25,$Q25,IF(CL25=$AE25,$S25,IF(CL25=$AF25,$U25,IF(CL25=$AG25,$W25,IF(CL25=$Z25,$I25,"???")))))))</f>
        <v>nu</v>
      </c>
      <c r="GI25" s="149" t="s">
        <v>469</v>
      </c>
      <c r="GJ25" s="190" t="str">
        <f>IF(CN25=$AB25,$N25,IF(CN25=$AC25,$O25,IF(CN25=$AD25,$Q25,IF(CN25=$AE25,$S25,IF(CN25=$AF25,$U25,IF(CN25=$AG25,$W25,IF(CN25=$Z25,$I25,"???")))))))</f>
        <v>nu</v>
      </c>
      <c r="GK25" s="149" t="s">
        <v>469</v>
      </c>
      <c r="GL25" s="190" t="str">
        <f>IF(CP25=$AB25,$N25,IF(CP25=$AC25,$O25,IF(CP25=$AD25,$Q25,IF(CP25=$AE25,$S25,IF(CP25=$AF25,$U25,IF(CP25=$AG25,$W25,IF(CP25=$Z25,$I25,"???")))))))</f>
        <v>nu</v>
      </c>
      <c r="GM25" s="149" t="s">
        <v>469</v>
      </c>
      <c r="GN25" s="149"/>
      <c r="GO25" s="149"/>
      <c r="GP25" s="190" t="str">
        <f>IF(CT25=$AB25,$N25,IF(CT25=$AC25,$O25,IF(CT25=$AD25,$Q25,IF(CT25=$AE25,$S25,IF(CT25=$AF25,$U25,IF(CT25=$AG25,$W25,IF(CT25=$Z25,$I25,"???")))))))</f>
        <v>90-100%</v>
      </c>
      <c r="GQ25" s="152" t="s">
        <v>469</v>
      </c>
      <c r="GR25" s="190" t="str">
        <f>IF(CV25=$AB25,$N25,IF(CV25=$AC25,$O25,IF(CV25=$AD25,$Q25,IF(CV25=$AE25,$S25,IF(CV25=$AF25,$U25,IF(CV25=$AG25,$W25,IF(CV25=$Z25,$I25,"???")))))))</f>
        <v>nu</v>
      </c>
      <c r="GS25" s="149" t="s">
        <v>469</v>
      </c>
      <c r="GT25" s="190" t="str">
        <f>IF(CX25=$AB25,$N25,IF(CX25=$AC25,$O25,IF(CX25=$AD25,$Q25,IF(CX25=$AE25,$S25,IF(CX25=$AF25,$U25,IF(CX25=$AG25,$W25,IF(CX25=$Z25,$I25,"???")))))))</f>
        <v>nu</v>
      </c>
      <c r="GU25" s="149" t="s">
        <v>469</v>
      </c>
      <c r="GV25" s="190" t="str">
        <f>IF(CZ25=$AB25,$N25,IF(CZ25=$AC25,$O25,IF(CZ25=$AD25,$Q25,IF(CZ25=$AE25,$S25,IF(CZ25=$AF25,$U25,IF(CZ25=$AG25,$W25,IF(CZ25=$Z25,$I25,"???")))))))</f>
        <v>nu</v>
      </c>
      <c r="GW25" s="152" t="s">
        <v>469</v>
      </c>
      <c r="GX25" s="157"/>
      <c r="GY25" s="149"/>
      <c r="GZ25" s="190" t="str">
        <f>IF(DD25=$AB25,$N25,IF(DD25=$AC25,$O25,IF(DD25=$AD25,$Q25,IF(DD25=$AE25,$S25,IF(DD25=$AF25,$U25,IF(DD25=$AG25,$W25,IF(DD25=$Z25,$I25,"???")))))))</f>
        <v>90-100%</v>
      </c>
      <c r="HA25" s="149" t="s">
        <v>580</v>
      </c>
      <c r="HB25" s="149"/>
      <c r="HC25" s="149"/>
      <c r="HD25" s="190" t="str">
        <f>IF(DH25=$AB25,$N25,IF(DH25=$AC25,$O25,IF(DH25=$AD25,$Q25,IF(DH25=$AE25,$S25,IF(DH25=$AF25,$U25,IF(DH25=$AG25,$W25,IF(DH25=$Z25,$I25,"???")))))))</f>
        <v>90-100%</v>
      </c>
      <c r="HE25" s="149" t="s">
        <v>611</v>
      </c>
      <c r="HF25" s="190" t="str">
        <f>IF(DJ25=$AB25,$N25,IF(DJ25=$AC25,$O25,IF(DJ25=$AD25,$Q25,IF(DJ25=$AE25,$S25,IF(DJ25=$AF25,$U25,IF(DJ25=$AG25,$W25,IF(DJ25=$Z25,$I25,"???")))))))</f>
        <v>nu</v>
      </c>
      <c r="HG25" s="175" t="s">
        <v>469</v>
      </c>
      <c r="HH25" s="190" t="str">
        <f>IF(DL25=$AB25,$N25,IF(DL25=$AC25,$O25,IF(DL25=$AD25,$Q25,IF(DL25=$AE25,$S25,IF(DL25=$AF25,$U25,IF(DL25=$AG25,$W25,IF(DL25=$Z25,$I25,"???")))))))</f>
        <v>nu</v>
      </c>
      <c r="HI25" s="149" t="s">
        <v>730</v>
      </c>
      <c r="HJ25" s="149"/>
      <c r="HK25" s="149"/>
      <c r="HL25" s="190" t="str">
        <f>IF(DP25=$AB25,$N25,IF(DP25=$AC25,$O25,IF(DP25=$AD25,$Q25,IF(DP25=$AE25,$S25,IF(DP25=$AF25,$U25,IF(DP25=$AG25,$W25,IF(DP25=$Z25,$I25,"???")))))))</f>
        <v>90-100%</v>
      </c>
      <c r="HM25" s="149" t="s">
        <v>580</v>
      </c>
      <c r="HN25" s="190" t="str">
        <f>IF(DR25=$AB25,$N25,IF(DR25=$AC25,$O25,IF(DR25=$AD25,$Q25,IF(DR25=$AE25,$S25,IF(DR25=$AF25,$U25,IF(DR25=$AG25,$W25,IF(DR25=$Z25,$I25,"???")))))))</f>
        <v>90-100%</v>
      </c>
      <c r="HO25" s="149" t="s">
        <v>580</v>
      </c>
      <c r="HP25" s="190" t="str">
        <f>IF(DT25=$AB25,$N25,IF(DT25=$AC25,$O25,IF(DT25=$AD25,$Q25,IF(DT25=$AE25,$S25,IF(DT25=$AF25,$U25,IF(DT25=$AG25,$W25,IF(DT25=$Z25,$I25,"???")))))))</f>
        <v>nu</v>
      </c>
      <c r="HQ25" s="149"/>
      <c r="HR25" s="190" t="str">
        <f>IF(DV25=$AB25,$N25,IF(DV25=$AC25,$O25,IF(DV25=$AD25,$Q25,IF(DV25=$AE25,$S25,IF(DV25=$AF25,$U25,IF(DV25=$AG25,$W25,IF(DV25=$Z25,$I25,"???")))))))</f>
        <v>30-60%</v>
      </c>
      <c r="HS25" s="149" t="s">
        <v>580</v>
      </c>
      <c r="HT25" s="190" t="str">
        <f>IF(DX25=$AB25,$N25,IF(DX25=$AC25,$O25,IF(DX25=$AD25,$Q25,IF(DX25=$AE25,$S25,IF(DX25=$AF25,$U25,IF(DX25=$AG25,$W25,IF(DX25=$Z25,$I25,"???")))))))</f>
        <v>nu</v>
      </c>
      <c r="HU25" s="149"/>
      <c r="HV25" s="190" t="str">
        <f>IF(DZ25=$AB25,$N25,IF(DZ25=$AC25,$O25,IF(DZ25=$AD25,$Q25,IF(DZ25=$AE25,$S25,IF(DZ25=$AF25,$U25,IF(DZ25=$AG25,$W25,IF(DZ25=$Z25,$I25,"???")))))))</f>
        <v>90-100%</v>
      </c>
      <c r="HW25" s="149" t="s">
        <v>580</v>
      </c>
      <c r="HX25" s="190" t="str">
        <f>IF(EB25=$AB25,$N25,IF(EB25=$AC25,$O25,IF(EB25=$AD25,$Q25,IF(EB25=$AE25,$S25,IF(EB25=$AF25,$U25,IF(EB25=$AG25,$W25,IF(EB25=$Z25,$I25,"???")))))))</f>
        <v>30-60%</v>
      </c>
      <c r="HY25" s="149" t="s">
        <v>580</v>
      </c>
      <c r="HZ25" s="193">
        <f>COUNTIF(ED25:HY25,"web")</f>
        <v>1</v>
      </c>
      <c r="IA25" s="193">
        <f t="shared" si="46"/>
        <v>30</v>
      </c>
      <c r="IB25" s="194">
        <f t="shared" si="48"/>
        <v>2.2222222222222223</v>
      </c>
      <c r="IC25" s="194">
        <f t="shared" si="47"/>
        <v>66.666666666666671</v>
      </c>
    </row>
    <row r="26" spans="1:237" ht="15" customHeight="1" x14ac:dyDescent="0.3">
      <c r="A26" s="51" t="s">
        <v>55</v>
      </c>
      <c r="B26" s="25" t="s">
        <v>229</v>
      </c>
      <c r="C26" s="25" t="s">
        <v>230</v>
      </c>
      <c r="D26" s="26" t="s">
        <v>372</v>
      </c>
      <c r="E26" s="108" t="s">
        <v>371</v>
      </c>
      <c r="F26" s="26">
        <v>4</v>
      </c>
      <c r="G26" s="26" t="s">
        <v>428</v>
      </c>
      <c r="H26" s="26" t="s">
        <v>429</v>
      </c>
      <c r="I26" s="26" t="s">
        <v>430</v>
      </c>
      <c r="J26" s="141" t="s">
        <v>431</v>
      </c>
      <c r="K26" s="189" t="s">
        <v>455</v>
      </c>
      <c r="L26" s="26"/>
      <c r="M26" s="26"/>
      <c r="N26" s="26"/>
      <c r="O26" s="26"/>
      <c r="P26" s="26"/>
      <c r="Q26" s="26"/>
      <c r="R26" s="26"/>
      <c r="S26" s="26"/>
      <c r="T26" s="26"/>
      <c r="U26" s="26"/>
      <c r="V26" s="26"/>
      <c r="W26" s="26"/>
      <c r="X26" s="133"/>
      <c r="Y26" s="120">
        <v>4</v>
      </c>
      <c r="Z26" s="26">
        <v>0</v>
      </c>
      <c r="AA26" s="189">
        <f>Y26/2</f>
        <v>2</v>
      </c>
      <c r="AB26" s="26"/>
      <c r="AC26" s="26"/>
      <c r="AD26" s="26"/>
      <c r="AE26" s="26"/>
      <c r="AF26" s="26"/>
      <c r="AG26" s="26"/>
      <c r="AH26" s="154">
        <v>0</v>
      </c>
      <c r="AI26" s="149"/>
      <c r="AJ26" s="154">
        <v>0</v>
      </c>
      <c r="AK26" s="149" t="s">
        <v>469</v>
      </c>
      <c r="AL26" s="156">
        <v>0</v>
      </c>
      <c r="AM26" s="170" t="s">
        <v>469</v>
      </c>
      <c r="AN26" s="178">
        <v>0</v>
      </c>
      <c r="AO26" s="149" t="s">
        <v>469</v>
      </c>
      <c r="AP26" s="154">
        <v>0</v>
      </c>
      <c r="AQ26" s="152" t="s">
        <v>469</v>
      </c>
      <c r="AR26" s="154">
        <v>0</v>
      </c>
      <c r="AS26" s="149" t="s">
        <v>469</v>
      </c>
      <c r="AT26" s="154">
        <v>0</v>
      </c>
      <c r="AU26" s="149" t="s">
        <v>469</v>
      </c>
      <c r="AV26" s="153">
        <v>0</v>
      </c>
      <c r="AW26" s="149"/>
      <c r="AX26" s="154">
        <v>0</v>
      </c>
      <c r="AY26" s="149" t="s">
        <v>469</v>
      </c>
      <c r="AZ26" s="154">
        <v>0</v>
      </c>
      <c r="BA26" s="152" t="s">
        <v>469</v>
      </c>
      <c r="BB26" s="154">
        <v>0</v>
      </c>
      <c r="BC26" s="149" t="s">
        <v>469</v>
      </c>
      <c r="BD26" s="154">
        <v>0</v>
      </c>
      <c r="BE26" s="149" t="s">
        <v>469</v>
      </c>
      <c r="BF26" s="154">
        <v>0</v>
      </c>
      <c r="BG26" s="149" t="s">
        <v>469</v>
      </c>
      <c r="BH26" s="154">
        <v>0</v>
      </c>
      <c r="BI26" s="149" t="s">
        <v>469</v>
      </c>
      <c r="BJ26" s="154">
        <v>0</v>
      </c>
      <c r="BK26" s="149" t="s">
        <v>469</v>
      </c>
      <c r="BL26" s="154">
        <v>0</v>
      </c>
      <c r="BM26" s="149" t="s">
        <v>469</v>
      </c>
      <c r="BN26" s="154">
        <v>0</v>
      </c>
      <c r="BO26" s="149" t="s">
        <v>469</v>
      </c>
      <c r="BP26" s="154">
        <v>0</v>
      </c>
      <c r="BQ26" s="149" t="s">
        <v>510</v>
      </c>
      <c r="BR26" s="154">
        <v>0</v>
      </c>
      <c r="BS26" s="149" t="s">
        <v>469</v>
      </c>
      <c r="BT26" s="154">
        <v>0</v>
      </c>
      <c r="BU26" s="176" t="s">
        <v>510</v>
      </c>
      <c r="BV26" s="154">
        <v>0</v>
      </c>
      <c r="BW26" s="149" t="s">
        <v>469</v>
      </c>
      <c r="BX26" s="154">
        <v>0</v>
      </c>
      <c r="BY26" s="149" t="s">
        <v>469</v>
      </c>
      <c r="BZ26" s="154">
        <v>0</v>
      </c>
      <c r="CA26" s="149" t="s">
        <v>469</v>
      </c>
      <c r="CB26" s="154">
        <v>0</v>
      </c>
      <c r="CC26" s="149" t="s">
        <v>469</v>
      </c>
      <c r="CD26" s="154">
        <v>0</v>
      </c>
      <c r="CE26" s="149" t="s">
        <v>469</v>
      </c>
      <c r="CF26" s="149"/>
      <c r="CG26" s="149"/>
      <c r="CH26" s="154">
        <v>0</v>
      </c>
      <c r="CI26" s="149" t="s">
        <v>469</v>
      </c>
      <c r="CJ26" s="154">
        <v>0</v>
      </c>
      <c r="CK26" s="149" t="s">
        <v>469</v>
      </c>
      <c r="CL26" s="154">
        <v>1</v>
      </c>
      <c r="CM26" s="149" t="s">
        <v>705</v>
      </c>
      <c r="CN26" s="154">
        <v>0</v>
      </c>
      <c r="CO26" s="149" t="s">
        <v>469</v>
      </c>
      <c r="CP26" s="154">
        <v>0</v>
      </c>
      <c r="CQ26" s="149" t="s">
        <v>469</v>
      </c>
      <c r="CR26" s="149"/>
      <c r="CS26" s="149"/>
      <c r="CT26" s="154">
        <v>0</v>
      </c>
      <c r="CU26" s="152" t="s">
        <v>469</v>
      </c>
      <c r="CV26" s="154">
        <v>0</v>
      </c>
      <c r="CW26" s="149" t="s">
        <v>469</v>
      </c>
      <c r="CX26" s="154">
        <v>0</v>
      </c>
      <c r="CY26" s="149" t="s">
        <v>469</v>
      </c>
      <c r="CZ26" s="164">
        <v>0</v>
      </c>
      <c r="DA26" s="152" t="s">
        <v>469</v>
      </c>
      <c r="DB26" s="157"/>
      <c r="DC26" s="149"/>
      <c r="DD26" s="154">
        <v>0</v>
      </c>
      <c r="DE26" s="149" t="s">
        <v>469</v>
      </c>
      <c r="DF26" s="149"/>
      <c r="DG26" s="149"/>
      <c r="DH26" s="153">
        <v>0</v>
      </c>
      <c r="DI26" s="149" t="s">
        <v>469</v>
      </c>
      <c r="DJ26" s="154">
        <v>0</v>
      </c>
      <c r="DK26" s="175" t="s">
        <v>469</v>
      </c>
      <c r="DL26" s="154">
        <v>0</v>
      </c>
      <c r="DM26" s="149" t="s">
        <v>730</v>
      </c>
      <c r="DN26" s="149"/>
      <c r="DO26" s="149"/>
      <c r="DP26" s="154">
        <v>0</v>
      </c>
      <c r="DQ26" s="149" t="s">
        <v>737</v>
      </c>
      <c r="DR26" s="154">
        <v>0</v>
      </c>
      <c r="DS26" s="149" t="s">
        <v>469</v>
      </c>
      <c r="DT26" s="154">
        <v>0</v>
      </c>
      <c r="DU26" s="149"/>
      <c r="DV26" s="154">
        <v>0</v>
      </c>
      <c r="DW26" s="149" t="s">
        <v>469</v>
      </c>
      <c r="DX26" s="154">
        <v>0</v>
      </c>
      <c r="DY26" s="149"/>
      <c r="DZ26" s="153">
        <v>0</v>
      </c>
      <c r="EA26" s="149"/>
      <c r="EB26" s="154">
        <v>0</v>
      </c>
      <c r="EC26" s="149" t="s">
        <v>469</v>
      </c>
      <c r="ED26" s="188" t="str">
        <f>IF(AH26=$Y26,$G26,IF(AH26=$Z26,$I26,IF(AH26=$AA26,$K26,"???")))</f>
        <v>nu</v>
      </c>
      <c r="EE26" s="149"/>
      <c r="EF26" s="188" t="str">
        <f>IF(AJ26=$Y26,$G26,IF(AJ26=$Z26,$I26,IF(AJ26=$AA26,$K26,"???")))</f>
        <v>nu</v>
      </c>
      <c r="EG26" s="149" t="s">
        <v>469</v>
      </c>
      <c r="EH26" s="188" t="str">
        <f>IF(AL26=$Y26,$G26,IF(AL26=$Z26,$I26,IF(AL26=$AA26,$K26,"???")))</f>
        <v>nu</v>
      </c>
      <c r="EI26" s="170" t="s">
        <v>469</v>
      </c>
      <c r="EJ26" s="188" t="str">
        <f>IF(AN26=$Y26,$G26,IF(AN26=$Z26,$I26,IF(AN26=$AA26,$K26,"???")))</f>
        <v>nu</v>
      </c>
      <c r="EK26" s="149" t="s">
        <v>469</v>
      </c>
      <c r="EL26" s="188" t="str">
        <f>IF(AP26=$Y26,$G26,IF(AP26=$Z26,$I26,IF(AP26=$AA26,$K26,"???")))</f>
        <v>nu</v>
      </c>
      <c r="EM26" s="152" t="s">
        <v>469</v>
      </c>
      <c r="EN26" s="188" t="str">
        <f>IF(AR26=$Y26,$G26,IF(AR26=$Z26,$I26,IF(AR26=$AA26,$K26,"???")))</f>
        <v>nu</v>
      </c>
      <c r="EO26" s="149" t="s">
        <v>469</v>
      </c>
      <c r="EP26" s="188" t="str">
        <f>IF(AT26=$Y26,$G26,IF(AT26=$Z26,$I26,IF(AT26=$AA26,$K26,"???")))</f>
        <v>nu</v>
      </c>
      <c r="EQ26" s="149" t="s">
        <v>469</v>
      </c>
      <c r="ER26" s="188" t="str">
        <f>IF(AV26=$Y26,$G26,IF(AV26=$Z26,$I26,IF(AV26=$AA26,$K26,"???")))</f>
        <v>nu</v>
      </c>
      <c r="ES26" s="149"/>
      <c r="ET26" s="188" t="str">
        <f>IF(AX26=$Y26,$G26,IF(AX26=$Z26,$I26,IF(AX26=$AA26,$K26,"???")))</f>
        <v>nu</v>
      </c>
      <c r="EU26" s="149" t="s">
        <v>469</v>
      </c>
      <c r="EV26" s="188" t="str">
        <f>IF(AZ26=$Y26,$G26,IF(AZ26=$Z26,$I26,IF(AZ26=$AA26,$K26,"???")))</f>
        <v>nu</v>
      </c>
      <c r="EW26" s="152" t="s">
        <v>469</v>
      </c>
      <c r="EX26" s="188" t="str">
        <f>IF(BB26=$Y26,$G26,IF(BB26=$Z26,$I26,IF(BB26=$AA26,$K26,"???")))</f>
        <v>nu</v>
      </c>
      <c r="EY26" s="149" t="s">
        <v>469</v>
      </c>
      <c r="EZ26" s="188" t="str">
        <f>IF(BD26=$Y26,$G26,IF(BD26=$Z26,$I26,IF(BD26=$AA26,$K26,"???")))</f>
        <v>nu</v>
      </c>
      <c r="FA26" s="149" t="s">
        <v>469</v>
      </c>
      <c r="FB26" s="188" t="str">
        <f>IF(BF26=$Y26,$G26,IF(BF26=$Z26,$I26,IF(BF26=$AA26,$K26,"???")))</f>
        <v>nu</v>
      </c>
      <c r="FC26" s="149" t="s">
        <v>469</v>
      </c>
      <c r="FD26" s="188" t="str">
        <f>IF(BH26=$Y26,$G26,IF(BH26=$Z26,$I26,IF(BH26=$AA26,$K26,"???")))</f>
        <v>nu</v>
      </c>
      <c r="FE26" s="149" t="s">
        <v>469</v>
      </c>
      <c r="FF26" s="188" t="str">
        <f>IF(BJ26=$Y26,$G26,IF(BJ26=$Z26,$I26,IF(BJ26=$AA26,$K26,"???")))</f>
        <v>nu</v>
      </c>
      <c r="FG26" s="149" t="s">
        <v>469</v>
      </c>
      <c r="FH26" s="188" t="str">
        <f>IF(BL26=$Y26,$G26,IF(BL26=$Z26,$I26,IF(BL26=$AA26,$K26,"???")))</f>
        <v>nu</v>
      </c>
      <c r="FI26" s="149" t="s">
        <v>469</v>
      </c>
      <c r="FJ26" s="188" t="str">
        <f>IF(BN26=$Y26,$G26,IF(BN26=$Z26,$I26,IF(BN26=$AA26,$K26,"???")))</f>
        <v>nu</v>
      </c>
      <c r="FK26" s="149" t="s">
        <v>469</v>
      </c>
      <c r="FL26" s="188" t="str">
        <f>IF(BP26=$Y26,$G26,IF(BP26=$Z26,$I26,IF(BP26=$AA26,$K26,"???")))</f>
        <v>nu</v>
      </c>
      <c r="FM26" s="149" t="s">
        <v>510</v>
      </c>
      <c r="FN26" s="188" t="str">
        <f>IF(BR26=$Y26,$G26,IF(BR26=$Z26,$I26,IF(BR26=$AA26,$K26,"???")))</f>
        <v>nu</v>
      </c>
      <c r="FO26" s="149" t="s">
        <v>469</v>
      </c>
      <c r="FP26" s="188" t="str">
        <f>IF(BT26=$Y26,$G26,IF(BT26=$Z26,$I26,IF(BT26=$AA26,$K26,"???")))</f>
        <v>nu</v>
      </c>
      <c r="FQ26" s="176" t="s">
        <v>510</v>
      </c>
      <c r="FR26" s="188" t="str">
        <f>IF(BV26=$Y26,$G26,IF(BV26=$Z26,$I26,IF(BV26=$AA26,$K26,"???")))</f>
        <v>nu</v>
      </c>
      <c r="FS26" s="149" t="s">
        <v>469</v>
      </c>
      <c r="FT26" s="188" t="str">
        <f>IF(BX26=$Y26,$G26,IF(BX26=$Z26,$I26,IF(BX26=$AA26,$K26,"???")))</f>
        <v>nu</v>
      </c>
      <c r="FU26" s="149" t="s">
        <v>469</v>
      </c>
      <c r="FV26" s="188" t="str">
        <f>IF(BZ26=$Y26,$G26,IF(BZ26=$Z26,$I26,IF(BZ26=$AA26,$K26,"???")))</f>
        <v>nu</v>
      </c>
      <c r="FW26" s="149" t="s">
        <v>469</v>
      </c>
      <c r="FX26" s="188" t="str">
        <f>IF(CB26=$Y26,$G26,IF(CB26=$Z26,$I26,IF(CB26=$AA26,$K26,"???")))</f>
        <v>nu</v>
      </c>
      <c r="FY26" s="149" t="s">
        <v>469</v>
      </c>
      <c r="FZ26" s="188" t="str">
        <f>IF(CD26=$Y26,$G26,IF(CD26=$Z26,$I26,IF(CD26=$AA26,$K26,"???")))</f>
        <v>nu</v>
      </c>
      <c r="GA26" s="149" t="s">
        <v>469</v>
      </c>
      <c r="GB26" s="149"/>
      <c r="GC26" s="149"/>
      <c r="GD26" s="188" t="str">
        <f>IF(CH26=$Y26,$G26,IF(CH26=$Z26,$I26,IF(CH26=$AA26,$K26,"???")))</f>
        <v>nu</v>
      </c>
      <c r="GE26" s="149" t="s">
        <v>469</v>
      </c>
      <c r="GF26" s="188" t="str">
        <f>IF(CJ26=$Y26,$G26,IF(CJ26=$Z26,$I26,IF(CJ26=$AA26,$K26,"???")))</f>
        <v>nu</v>
      </c>
      <c r="GG26" s="149" t="s">
        <v>469</v>
      </c>
      <c r="GH26" s="188" t="str">
        <f>IF(CL26=$Y26,$G26,IF(CL26=$Z26,$I26,IF(CL26=$AA26,$K26,"???")))</f>
        <v>???</v>
      </c>
      <c r="GI26" s="149" t="s">
        <v>705</v>
      </c>
      <c r="GJ26" s="188" t="str">
        <f>IF(CN26=$Y26,$G26,IF(CN26=$Z26,$I26,IF(CN26=$AA26,$K26,"???")))</f>
        <v>nu</v>
      </c>
      <c r="GK26" s="149" t="s">
        <v>469</v>
      </c>
      <c r="GL26" s="188" t="str">
        <f>IF(CP26=$Y26,$G26,IF(CP26=$Z26,$I26,IF(CP26=$AA26,$K26,"???")))</f>
        <v>nu</v>
      </c>
      <c r="GM26" s="149" t="s">
        <v>469</v>
      </c>
      <c r="GN26" s="149"/>
      <c r="GO26" s="149"/>
      <c r="GP26" s="188" t="str">
        <f>IF(CT26=$Y26,$G26,IF(CT26=$Z26,$I26,IF(CT26=$AA26,$K26,"???")))</f>
        <v>nu</v>
      </c>
      <c r="GQ26" s="152" t="s">
        <v>469</v>
      </c>
      <c r="GR26" s="188" t="str">
        <f>IF(CV26=$Y26,$G26,IF(CV26=$Z26,$I26,IF(CV26=$AA26,$K26,"???")))</f>
        <v>nu</v>
      </c>
      <c r="GS26" s="149" t="s">
        <v>469</v>
      </c>
      <c r="GT26" s="188" t="str">
        <f>IF(CX26=$Y26,$G26,IF(CX26=$Z26,$I26,IF(CX26=$AA26,$K26,"???")))</f>
        <v>nu</v>
      </c>
      <c r="GU26" s="149" t="s">
        <v>469</v>
      </c>
      <c r="GV26" s="188" t="str">
        <f>IF(CZ26=$Y26,$G26,IF(CZ26=$Z26,$I26,IF(CZ26=$AA26,$K26,"???")))</f>
        <v>nu</v>
      </c>
      <c r="GW26" s="152" t="s">
        <v>469</v>
      </c>
      <c r="GX26" s="157"/>
      <c r="GY26" s="149"/>
      <c r="GZ26" s="188" t="str">
        <f>IF(DD26=$Y26,$G26,IF(DD26=$Z26,$I26,IF(DD26=$AA26,$K26,"???")))</f>
        <v>nu</v>
      </c>
      <c r="HA26" s="149" t="s">
        <v>469</v>
      </c>
      <c r="HB26" s="149"/>
      <c r="HC26" s="149"/>
      <c r="HD26" s="188" t="str">
        <f>IF(DH26=$Y26,$G26,IF(DH26=$Z26,$I26,IF(DH26=$AA26,$K26,"???")))</f>
        <v>nu</v>
      </c>
      <c r="HE26" s="149" t="s">
        <v>469</v>
      </c>
      <c r="HF26" s="188" t="str">
        <f>IF(DJ26=$Y26,$G26,IF(DJ26=$Z26,$I26,IF(DJ26=$AA26,$K26,"???")))</f>
        <v>nu</v>
      </c>
      <c r="HG26" s="175" t="s">
        <v>469</v>
      </c>
      <c r="HH26" s="188" t="str">
        <f>IF(DL26=$Y26,$G26,IF(DL26=$Z26,$I26,IF(DL26=$AA26,$K26,"???")))</f>
        <v>nu</v>
      </c>
      <c r="HI26" s="149" t="s">
        <v>730</v>
      </c>
      <c r="HJ26" s="149"/>
      <c r="HK26" s="149"/>
      <c r="HL26" s="188" t="str">
        <f>IF(DP26=$Y26,$G26,IF(DP26=$Z26,$I26,IF(DP26=$AA26,$K26,"???")))</f>
        <v>nu</v>
      </c>
      <c r="HM26" s="149" t="s">
        <v>737</v>
      </c>
      <c r="HN26" s="188" t="str">
        <f>IF(DR26=$Y26,$G26,IF(DR26=$Z26,$I26,IF(DR26=$AA26,$K26,"???")))</f>
        <v>nu</v>
      </c>
      <c r="HO26" s="149" t="s">
        <v>469</v>
      </c>
      <c r="HP26" s="188" t="str">
        <f>IF(DT26=$Y26,$G26,IF(DT26=$Z26,$I26,IF(DT26=$AA26,$K26,"???")))</f>
        <v>nu</v>
      </c>
      <c r="HQ26" s="149"/>
      <c r="HR26" s="188" t="str">
        <f>IF(DV26=$Y26,$G26,IF(DV26=$Z26,$I26,IF(DV26=$AA26,$K26,"???")))</f>
        <v>nu</v>
      </c>
      <c r="HS26" s="149" t="s">
        <v>469</v>
      </c>
      <c r="HT26" s="188" t="str">
        <f>IF(DX26=$Y26,$G26,IF(DX26=$Z26,$I26,IF(DX26=$AA26,$K26,"???")))</f>
        <v>nu</v>
      </c>
      <c r="HU26" s="149"/>
      <c r="HV26" s="188" t="str">
        <f>IF(DZ26=$Y26,$G26,IF(DZ26=$Z26,$I26,IF(DZ26=$AA26,$K26,"???")))</f>
        <v>nu</v>
      </c>
      <c r="HW26" s="149"/>
      <c r="HX26" s="188" t="str">
        <f>IF(EB26=$Y26,$G26,IF(EB26=$Z26,$I26,IF(EB26=$AA26,$K26,"???")))</f>
        <v>nu</v>
      </c>
      <c r="HY26" s="149" t="s">
        <v>469</v>
      </c>
      <c r="HZ26" s="193">
        <f>COUNTIF(ED26:HY26,"da")</f>
        <v>0</v>
      </c>
      <c r="IA26" s="193">
        <f t="shared" si="46"/>
        <v>44</v>
      </c>
      <c r="IB26" s="194">
        <f t="shared" si="48"/>
        <v>0</v>
      </c>
      <c r="IC26" s="194">
        <f t="shared" si="47"/>
        <v>97.777777777777771</v>
      </c>
    </row>
    <row r="27" spans="1:237" ht="15" customHeight="1" x14ac:dyDescent="0.3">
      <c r="A27" s="71" t="s">
        <v>59</v>
      </c>
      <c r="B27" s="73" t="s">
        <v>233</v>
      </c>
      <c r="C27" s="73" t="s">
        <v>234</v>
      </c>
      <c r="D27" s="97" t="s">
        <v>374</v>
      </c>
      <c r="E27" s="109" t="s">
        <v>375</v>
      </c>
      <c r="F27" s="97">
        <v>1</v>
      </c>
      <c r="G27" s="97" t="s">
        <v>428</v>
      </c>
      <c r="H27" s="97" t="s">
        <v>429</v>
      </c>
      <c r="I27" s="97" t="s">
        <v>430</v>
      </c>
      <c r="J27" s="143" t="s">
        <v>431</v>
      </c>
      <c r="K27" s="97" t="s">
        <v>433</v>
      </c>
      <c r="L27" s="143" t="s">
        <v>442</v>
      </c>
      <c r="M27" s="143" t="s">
        <v>443</v>
      </c>
      <c r="N27" s="143" t="s">
        <v>443</v>
      </c>
      <c r="O27" s="143" t="s">
        <v>434</v>
      </c>
      <c r="P27" s="143" t="s">
        <v>434</v>
      </c>
      <c r="Q27" s="143" t="s">
        <v>435</v>
      </c>
      <c r="R27" s="143" t="s">
        <v>435</v>
      </c>
      <c r="S27" s="143" t="s">
        <v>436</v>
      </c>
      <c r="T27" s="143" t="s">
        <v>436</v>
      </c>
      <c r="U27" s="143" t="s">
        <v>437</v>
      </c>
      <c r="V27" s="143" t="s">
        <v>437</v>
      </c>
      <c r="W27" s="143" t="s">
        <v>438</v>
      </c>
      <c r="X27" s="144" t="s">
        <v>438</v>
      </c>
      <c r="Y27" s="121">
        <v>1</v>
      </c>
      <c r="Z27" s="97">
        <v>0</v>
      </c>
      <c r="AA27" s="97">
        <v>0.5</v>
      </c>
      <c r="AB27" s="97">
        <v>1</v>
      </c>
      <c r="AC27" s="97">
        <v>0.2</v>
      </c>
      <c r="AD27" s="97">
        <v>0.4</v>
      </c>
      <c r="AE27" s="97">
        <v>0.6</v>
      </c>
      <c r="AF27" s="97">
        <v>0.8</v>
      </c>
      <c r="AG27" s="97">
        <v>1</v>
      </c>
      <c r="AH27" s="154">
        <v>1</v>
      </c>
      <c r="AI27" s="149" t="s">
        <v>895</v>
      </c>
      <c r="AJ27" s="154">
        <v>1</v>
      </c>
      <c r="AK27" s="149" t="s">
        <v>496</v>
      </c>
      <c r="AL27" s="156">
        <v>1</v>
      </c>
      <c r="AM27" s="170" t="s">
        <v>523</v>
      </c>
      <c r="AN27" s="178">
        <v>1</v>
      </c>
      <c r="AO27" s="149" t="s">
        <v>659</v>
      </c>
      <c r="AP27" s="154">
        <v>1</v>
      </c>
      <c r="AQ27" s="149" t="s">
        <v>592</v>
      </c>
      <c r="AR27" s="154">
        <v>1</v>
      </c>
      <c r="AS27" s="149" t="s">
        <v>930</v>
      </c>
      <c r="AT27" s="154">
        <v>0.5</v>
      </c>
      <c r="AU27" s="149" t="s">
        <v>866</v>
      </c>
      <c r="AV27" s="153">
        <v>0</v>
      </c>
      <c r="AW27" s="149"/>
      <c r="AX27" s="154">
        <v>1</v>
      </c>
      <c r="AY27" s="149" t="s">
        <v>753</v>
      </c>
      <c r="AZ27" s="154">
        <v>0</v>
      </c>
      <c r="BA27" s="152" t="s">
        <v>469</v>
      </c>
      <c r="BB27" s="154">
        <v>0.5</v>
      </c>
      <c r="BC27" s="151" t="s">
        <v>679</v>
      </c>
      <c r="BD27" s="154">
        <v>0.5</v>
      </c>
      <c r="BE27" s="149" t="s">
        <v>769</v>
      </c>
      <c r="BF27" s="154">
        <v>0</v>
      </c>
      <c r="BG27" s="149" t="s">
        <v>469</v>
      </c>
      <c r="BH27" s="154">
        <v>0.5</v>
      </c>
      <c r="BI27" s="149" t="s">
        <v>670</v>
      </c>
      <c r="BJ27" s="154">
        <v>0.5</v>
      </c>
      <c r="BK27" s="149" t="s">
        <v>543</v>
      </c>
      <c r="BL27" s="154">
        <v>0</v>
      </c>
      <c r="BM27" s="149" t="s">
        <v>469</v>
      </c>
      <c r="BN27" s="154">
        <v>0.5</v>
      </c>
      <c r="BO27" s="149" t="s">
        <v>835</v>
      </c>
      <c r="BP27" s="154">
        <v>0.5</v>
      </c>
      <c r="BQ27" s="149" t="s">
        <v>633</v>
      </c>
      <c r="BR27" s="154">
        <v>1</v>
      </c>
      <c r="BS27" s="149" t="s">
        <v>786</v>
      </c>
      <c r="BT27" s="154">
        <v>0</v>
      </c>
      <c r="BU27" s="176" t="s">
        <v>510</v>
      </c>
      <c r="BV27" s="154">
        <v>0</v>
      </c>
      <c r="BW27" s="149" t="s">
        <v>469</v>
      </c>
      <c r="BX27" s="154">
        <v>1</v>
      </c>
      <c r="BY27" s="149" t="s">
        <v>848</v>
      </c>
      <c r="BZ27" s="154">
        <v>0</v>
      </c>
      <c r="CA27" s="149" t="s">
        <v>469</v>
      </c>
      <c r="CB27" s="154">
        <v>0.5</v>
      </c>
      <c r="CC27" s="149" t="s">
        <v>580</v>
      </c>
      <c r="CD27" s="154">
        <v>1</v>
      </c>
      <c r="CE27" s="151" t="s">
        <v>875</v>
      </c>
      <c r="CF27" s="149"/>
      <c r="CG27" s="149"/>
      <c r="CH27" s="154">
        <v>0</v>
      </c>
      <c r="CI27" s="149" t="s">
        <v>469</v>
      </c>
      <c r="CJ27" s="154">
        <v>0.5</v>
      </c>
      <c r="CK27" s="149" t="s">
        <v>821</v>
      </c>
      <c r="CL27" s="154">
        <v>1</v>
      </c>
      <c r="CM27" s="149" t="s">
        <v>706</v>
      </c>
      <c r="CN27" s="154">
        <v>0</v>
      </c>
      <c r="CO27" s="149" t="s">
        <v>469</v>
      </c>
      <c r="CP27" s="154">
        <v>0</v>
      </c>
      <c r="CQ27" s="149" t="s">
        <v>469</v>
      </c>
      <c r="CR27" s="149"/>
      <c r="CS27" s="149"/>
      <c r="CT27" s="154">
        <v>0</v>
      </c>
      <c r="CU27" s="149"/>
      <c r="CV27" s="154">
        <v>0</v>
      </c>
      <c r="CW27" s="149" t="s">
        <v>469</v>
      </c>
      <c r="CX27" s="154">
        <v>0.5</v>
      </c>
      <c r="CY27" s="149" t="s">
        <v>914</v>
      </c>
      <c r="CZ27" s="164">
        <v>0</v>
      </c>
      <c r="DA27" s="159" t="s">
        <v>469</v>
      </c>
      <c r="DB27" s="157"/>
      <c r="DC27" s="149"/>
      <c r="DD27" s="154">
        <v>0</v>
      </c>
      <c r="DE27" s="149" t="s">
        <v>469</v>
      </c>
      <c r="DF27" s="149"/>
      <c r="DG27" s="149"/>
      <c r="DH27" s="153">
        <v>1</v>
      </c>
      <c r="DI27" s="149" t="s">
        <v>612</v>
      </c>
      <c r="DJ27" s="154">
        <v>0.5</v>
      </c>
      <c r="DK27" s="149" t="s">
        <v>567</v>
      </c>
      <c r="DL27" s="154">
        <v>1</v>
      </c>
      <c r="DM27" s="149" t="s">
        <v>734</v>
      </c>
      <c r="DN27" s="149"/>
      <c r="DO27" s="149"/>
      <c r="DP27" s="154"/>
      <c r="DQ27" s="149" t="s">
        <v>737</v>
      </c>
      <c r="DR27" s="154">
        <v>0.5</v>
      </c>
      <c r="DS27" s="149" t="s">
        <v>580</v>
      </c>
      <c r="DT27" s="154">
        <v>0.5</v>
      </c>
      <c r="DU27" s="149" t="s">
        <v>645</v>
      </c>
      <c r="DV27" s="154">
        <v>0.5</v>
      </c>
      <c r="DW27" s="149" t="s">
        <v>957</v>
      </c>
      <c r="DX27" s="154">
        <v>0.5</v>
      </c>
      <c r="DY27" s="149" t="s">
        <v>580</v>
      </c>
      <c r="DZ27" s="153">
        <v>0.5</v>
      </c>
      <c r="EA27" s="149" t="s">
        <v>580</v>
      </c>
      <c r="EB27" s="154">
        <v>0.3</v>
      </c>
      <c r="EC27" s="149" t="s">
        <v>580</v>
      </c>
      <c r="ED27" s="190" t="str">
        <f>IF(AH27=$AA27,$K27,IF(AH27=$AB27,$N27,IF(AH27=$AC27,$O27,IF(AH27=$AD27,$Q27,IF(AH27=$AE27,$S27,IF(AH27=$AF27,$U27,IF(AH27=$AG27,$W27,IF(AH27=$Z27,$I27,"???"))))))))</f>
        <v>web</v>
      </c>
      <c r="EE27" s="149" t="s">
        <v>895</v>
      </c>
      <c r="EF27" s="190" t="str">
        <f>IF(AJ27=$AA27,$K27,IF(AJ27=$AB27,$N27,IF(AJ27=$AC27,$O27,IF(AJ27=$AD27,$Q27,IF(AJ27=$AE27,$S27,IF(AJ27=$AF27,$U27,IF(AJ27=$AG27,$W27,IF(AJ27=$Z27,$I27,"???"))))))))</f>
        <v>web</v>
      </c>
      <c r="EG27" s="149" t="s">
        <v>496</v>
      </c>
      <c r="EH27" s="190" t="str">
        <f>IF(AL27=$AA27,$K27,IF(AL27=$AB27,$N27,IF(AL27=$AC27,$O27,IF(AL27=$AD27,$Q27,IF(AL27=$AE27,$S27,IF(AL27=$AF27,$U27,IF(AL27=$AG27,$W27,IF(AL27=$Z27,$I27,"???"))))))))</f>
        <v>web</v>
      </c>
      <c r="EI27" s="170" t="s">
        <v>523</v>
      </c>
      <c r="EJ27" s="190" t="str">
        <f>IF(AN27=$AA27,$K27,IF(AN27=$AB27,$N27,IF(AN27=$AC27,$O27,IF(AN27=$AD27,$Q27,IF(AN27=$AE27,$S27,IF(AN27=$AF27,$U27,IF(AN27=$AG27,$W27,IF(AN27=$Z27,$I27,"???"))))))))</f>
        <v>web</v>
      </c>
      <c r="EK27" s="149" t="s">
        <v>659</v>
      </c>
      <c r="EL27" s="190" t="str">
        <f>IF(AP27=$AA27,$K27,IF(AP27=$AB27,$N27,IF(AP27=$AC27,$O27,IF(AP27=$AD27,$Q27,IF(AP27=$AE27,$S27,IF(AP27=$AF27,$U27,IF(AP27=$AG27,$W27,IF(AP27=$Z27,$I27,"???"))))))))</f>
        <v>web</v>
      </c>
      <c r="EM27" s="149" t="s">
        <v>592</v>
      </c>
      <c r="EN27" s="190" t="str">
        <f>IF(AR27=$AA27,$K27,IF(AR27=$AB27,$N27,IF(AR27=$AC27,$O27,IF(AR27=$AD27,$Q27,IF(AR27=$AE27,$S27,IF(AR27=$AF27,$U27,IF(AR27=$AG27,$W27,IF(AR27=$Z27,$I27,"???"))))))))</f>
        <v>web</v>
      </c>
      <c r="EO27" s="149" t="s">
        <v>930</v>
      </c>
      <c r="EP27" s="190" t="str">
        <f>IF(AT27=$AA27,$K27,IF(AT27=$AB27,$N27,IF(AT27=$AC27,$O27,IF(AT27=$AD27,$Q27,IF(AT27=$AE27,$S27,IF(AT27=$AF27,$U27,IF(AT27=$AG27,$W27,IF(AT27=$Z27,$I27,"???"))))))))</f>
        <v>panou informativ</v>
      </c>
      <c r="EQ27" s="149" t="s">
        <v>866</v>
      </c>
      <c r="ER27" s="190" t="str">
        <f>IF(AV27=$AA27,$K27,IF(AV27=$AB27,$N27,IF(AV27=$AC27,$O27,IF(AV27=$AD27,$Q27,IF(AV27=$AE27,$S27,IF(AV27=$AF27,$U27,IF(AV27=$AG27,$W27,IF(AV27=$Z27,$I27,"???"))))))))</f>
        <v>nu</v>
      </c>
      <c r="ES27" s="149"/>
      <c r="ET27" s="190" t="str">
        <f>IF(AX27=$AA27,$K27,IF(AX27=$AB27,$N27,IF(AX27=$AC27,$O27,IF(AX27=$AD27,$Q27,IF(AX27=$AE27,$S27,IF(AX27=$AF27,$U27,IF(AX27=$AG27,$W27,IF(AX27=$Z27,$I27,"???"))))))))</f>
        <v>web</v>
      </c>
      <c r="EU27" s="149" t="s">
        <v>753</v>
      </c>
      <c r="EV27" s="190" t="str">
        <f>IF(AZ27=$AA27,$K27,IF(AZ27=$AB27,$N27,IF(AZ27=$AC27,$O27,IF(AZ27=$AD27,$Q27,IF(AZ27=$AE27,$S27,IF(AZ27=$AF27,$U27,IF(AZ27=$AG27,$W27,IF(AZ27=$Z27,$I27,"???"))))))))</f>
        <v>nu</v>
      </c>
      <c r="EW27" s="152" t="s">
        <v>469</v>
      </c>
      <c r="EX27" s="190" t="str">
        <f>IF(BB27=$AA27,$K27,IF(BB27=$AB27,$N27,IF(BB27=$AC27,$O27,IF(BB27=$AD27,$Q27,IF(BB27=$AE27,$S27,IF(BB27=$AF27,$U27,IF(BB27=$AG27,$W27,IF(BB27=$Z27,$I27,"???"))))))))</f>
        <v>panou informativ</v>
      </c>
      <c r="EY27" s="151" t="s">
        <v>679</v>
      </c>
      <c r="EZ27" s="190" t="str">
        <f>IF(BD27=$AA27,$K27,IF(BD27=$AB27,$N27,IF(BD27=$AC27,$O27,IF(BD27=$AD27,$Q27,IF(BD27=$AE27,$S27,IF(BD27=$AF27,$U27,IF(BD27=$AG27,$W27,IF(BD27=$Z27,$I27,"???"))))))))</f>
        <v>panou informativ</v>
      </c>
      <c r="FA27" s="149" t="s">
        <v>769</v>
      </c>
      <c r="FB27" s="190" t="str">
        <f>IF(BF27=$AA27,$K27,IF(BF27=$AB27,$N27,IF(BF27=$AC27,$O27,IF(BF27=$AD27,$Q27,IF(BF27=$AE27,$S27,IF(BF27=$AF27,$U27,IF(BF27=$AG27,$W27,IF(BF27=$Z27,$I27,"???"))))))))</f>
        <v>nu</v>
      </c>
      <c r="FC27" s="149" t="s">
        <v>469</v>
      </c>
      <c r="FD27" s="190" t="str">
        <f>IF(BH27=$AA27,$K27,IF(BH27=$AB27,$N27,IF(BH27=$AC27,$O27,IF(BH27=$AD27,$Q27,IF(BH27=$AE27,$S27,IF(BH27=$AF27,$U27,IF(BH27=$AG27,$W27,IF(BH27=$Z27,$I27,"???"))))))))</f>
        <v>panou informativ</v>
      </c>
      <c r="FE27" s="149" t="s">
        <v>670</v>
      </c>
      <c r="FF27" s="190" t="str">
        <f>IF(BJ27=$AA27,$K27,IF(BJ27=$AB27,$N27,IF(BJ27=$AC27,$O27,IF(BJ27=$AD27,$Q27,IF(BJ27=$AE27,$S27,IF(BJ27=$AF27,$U27,IF(BJ27=$AG27,$W27,IF(BJ27=$Z27,$I27,"???"))))))))</f>
        <v>panou informativ</v>
      </c>
      <c r="FG27" s="149" t="s">
        <v>543</v>
      </c>
      <c r="FH27" s="190" t="str">
        <f>IF(BL27=$AA27,$K27,IF(BL27=$AB27,$N27,IF(BL27=$AC27,$O27,IF(BL27=$AD27,$Q27,IF(BL27=$AE27,$S27,IF(BL27=$AF27,$U27,IF(BL27=$AG27,$W27,IF(BL27=$Z27,$I27,"???"))))))))</f>
        <v>nu</v>
      </c>
      <c r="FI27" s="149" t="s">
        <v>469</v>
      </c>
      <c r="FJ27" s="190" t="str">
        <f>IF(BN27=$AA27,$K27,IF(BN27=$AB27,$N27,IF(BN27=$AC27,$O27,IF(BN27=$AD27,$Q27,IF(BN27=$AE27,$S27,IF(BN27=$AF27,$U27,IF(BN27=$AG27,$W27,IF(BN27=$Z27,$I27,"???"))))))))</f>
        <v>panou informativ</v>
      </c>
      <c r="FK27" s="149" t="s">
        <v>835</v>
      </c>
      <c r="FL27" s="190" t="str">
        <f>IF(BP27=$AA27,$K27,IF(BP27=$AB27,$N27,IF(BP27=$AC27,$O27,IF(BP27=$AD27,$Q27,IF(BP27=$AE27,$S27,IF(BP27=$AF27,$U27,IF(BP27=$AG27,$W27,IF(BP27=$Z27,$I27,"???"))))))))</f>
        <v>panou informativ</v>
      </c>
      <c r="FM27" s="149" t="s">
        <v>633</v>
      </c>
      <c r="FN27" s="190" t="str">
        <f>IF(BR27=$AA27,$K27,IF(BR27=$AB27,$N27,IF(BR27=$AC27,$O27,IF(BR27=$AD27,$Q27,IF(BR27=$AE27,$S27,IF(BR27=$AF27,$U27,IF(BR27=$AG27,$W27,IF(BR27=$Z27,$I27,"???"))))))))</f>
        <v>web</v>
      </c>
      <c r="FO27" s="149" t="s">
        <v>786</v>
      </c>
      <c r="FP27" s="190" t="str">
        <f>IF(BT27=$AA27,$K27,IF(BT27=$AB27,$N27,IF(BT27=$AC27,$O27,IF(BT27=$AD27,$Q27,IF(BT27=$AE27,$S27,IF(BT27=$AF27,$U27,IF(BT27=$AG27,$W27,IF(BT27=$Z27,$I27,"???"))))))))</f>
        <v>nu</v>
      </c>
      <c r="FQ27" s="176" t="s">
        <v>510</v>
      </c>
      <c r="FR27" s="190" t="str">
        <f>IF(BV27=$AA27,$K27,IF(BV27=$AB27,$N27,IF(BV27=$AC27,$O27,IF(BV27=$AD27,$Q27,IF(BV27=$AE27,$S27,IF(BV27=$AF27,$U27,IF(BV27=$AG27,$W27,IF(BV27=$Z27,$I27,"???"))))))))</f>
        <v>nu</v>
      </c>
      <c r="FS27" s="149" t="s">
        <v>469</v>
      </c>
      <c r="FT27" s="190" t="str">
        <f>IF(BX27=$AA27,$K27,IF(BX27=$AB27,$N27,IF(BX27=$AC27,$O27,IF(BX27=$AD27,$Q27,IF(BX27=$AE27,$S27,IF(BX27=$AF27,$U27,IF(BX27=$AG27,$W27,IF(BX27=$Z27,$I27,"???"))))))))</f>
        <v>web</v>
      </c>
      <c r="FU27" s="149" t="s">
        <v>848</v>
      </c>
      <c r="FV27" s="190" t="str">
        <f>IF(BZ27=$AA27,$K27,IF(BZ27=$AB27,$N27,IF(BZ27=$AC27,$O27,IF(BZ27=$AD27,$Q27,IF(BZ27=$AE27,$S27,IF(BZ27=$AF27,$U27,IF(BZ27=$AG27,$W27,IF(BZ27=$Z27,$I27,"???"))))))))</f>
        <v>nu</v>
      </c>
      <c r="FW27" s="149" t="s">
        <v>469</v>
      </c>
      <c r="FX27" s="190" t="str">
        <f>IF(CB27=$AA27,$K27,IF(CB27=$AB27,$N27,IF(CB27=$AC27,$O27,IF(CB27=$AD27,$Q27,IF(CB27=$AE27,$S27,IF(CB27=$AF27,$U27,IF(CB27=$AG27,$W27,IF(CB27=$Z27,$I27,"???"))))))))</f>
        <v>panou informativ</v>
      </c>
      <c r="FY27" s="149" t="s">
        <v>580</v>
      </c>
      <c r="FZ27" s="190" t="str">
        <f>IF(CD27=$AA27,$K27,IF(CD27=$AB27,$N27,IF(CD27=$AC27,$O27,IF(CD27=$AD27,$Q27,IF(CD27=$AE27,$S27,IF(CD27=$AF27,$U27,IF(CD27=$AG27,$W27,IF(CD27=$Z27,$I27,"???"))))))))</f>
        <v>web</v>
      </c>
      <c r="GA27" s="151" t="s">
        <v>875</v>
      </c>
      <c r="GB27" s="149"/>
      <c r="GC27" s="149"/>
      <c r="GD27" s="190" t="str">
        <f>IF(CH27=$AA27,$K27,IF(CH27=$AB27,$N27,IF(CH27=$AC27,$O27,IF(CH27=$AD27,$Q27,IF(CH27=$AE27,$S27,IF(CH27=$AF27,$U27,IF(CH27=$AG27,$W27,IF(CH27=$Z27,$I27,"???"))))))))</f>
        <v>nu</v>
      </c>
      <c r="GE27" s="149" t="s">
        <v>469</v>
      </c>
      <c r="GF27" s="190" t="str">
        <f>IF(CJ27=$AA27,$K27,IF(CJ27=$AB27,$N27,IF(CJ27=$AC27,$O27,IF(CJ27=$AD27,$Q27,IF(CJ27=$AE27,$S27,IF(CJ27=$AF27,$U27,IF(CJ27=$AG27,$W27,IF(CJ27=$Z27,$I27,"???"))))))))</f>
        <v>panou informativ</v>
      </c>
      <c r="GG27" s="149" t="s">
        <v>821</v>
      </c>
      <c r="GH27" s="190" t="str">
        <f>IF(CL27=$AA27,$K27,IF(CL27=$AB27,$N27,IF(CL27=$AC27,$O27,IF(CL27=$AD27,$Q27,IF(CL27=$AE27,$S27,IF(CL27=$AF27,$U27,IF(CL27=$AG27,$W27,IF(CL27=$Z27,$I27,"???"))))))))</f>
        <v>web</v>
      </c>
      <c r="GI27" s="149" t="s">
        <v>706</v>
      </c>
      <c r="GJ27" s="190" t="str">
        <f>IF(CN27=$AA27,$K27,IF(CN27=$AB27,$N27,IF(CN27=$AC27,$O27,IF(CN27=$AD27,$Q27,IF(CN27=$AE27,$S27,IF(CN27=$AF27,$U27,IF(CN27=$AG27,$W27,IF(CN27=$Z27,$I27,"???"))))))))</f>
        <v>nu</v>
      </c>
      <c r="GK27" s="149" t="s">
        <v>469</v>
      </c>
      <c r="GL27" s="190" t="str">
        <f>IF(CP27=$AA27,$K27,IF(CP27=$AB27,$N27,IF(CP27=$AC27,$O27,IF(CP27=$AD27,$Q27,IF(CP27=$AE27,$S27,IF(CP27=$AF27,$U27,IF(CP27=$AG27,$W27,IF(CP27=$Z27,$I27,"???"))))))))</f>
        <v>nu</v>
      </c>
      <c r="GM27" s="149" t="s">
        <v>469</v>
      </c>
      <c r="GN27" s="149"/>
      <c r="GO27" s="149"/>
      <c r="GP27" s="190" t="str">
        <f>IF(CT27=$AA27,$K27,IF(CT27=$AB27,$N27,IF(CT27=$AC27,$O27,IF(CT27=$AD27,$Q27,IF(CT27=$AE27,$S27,IF(CT27=$AF27,$U27,IF(CT27=$AG27,$W27,IF(CT27=$Z27,$I27,"???"))))))))</f>
        <v>nu</v>
      </c>
      <c r="GQ27" s="149"/>
      <c r="GR27" s="190" t="str">
        <f>IF(CV27=$AA27,$K27,IF(CV27=$AB27,$N27,IF(CV27=$AC27,$O27,IF(CV27=$AD27,$Q27,IF(CV27=$AE27,$S27,IF(CV27=$AF27,$U27,IF(CV27=$AG27,$W27,IF(CV27=$Z27,$I27,"???"))))))))</f>
        <v>nu</v>
      </c>
      <c r="GS27" s="149" t="s">
        <v>469</v>
      </c>
      <c r="GT27" s="190" t="str">
        <f>IF(CX27=$AA27,$K27,IF(CX27=$AB27,$N27,IF(CX27=$AC27,$O27,IF(CX27=$AD27,$Q27,IF(CX27=$AE27,$S27,IF(CX27=$AF27,$U27,IF(CX27=$AG27,$W27,IF(CX27=$Z27,$I27,"???"))))))))</f>
        <v>panou informativ</v>
      </c>
      <c r="GU27" s="149" t="s">
        <v>914</v>
      </c>
      <c r="GV27" s="190" t="str">
        <f>IF(CZ27=$AA27,$K27,IF(CZ27=$AB27,$N27,IF(CZ27=$AC27,$O27,IF(CZ27=$AD27,$Q27,IF(CZ27=$AE27,$S27,IF(CZ27=$AF27,$U27,IF(CZ27=$AG27,$W27,IF(CZ27=$Z27,$I27,"???"))))))))</f>
        <v>nu</v>
      </c>
      <c r="GW27" s="159" t="s">
        <v>469</v>
      </c>
      <c r="GX27" s="157"/>
      <c r="GY27" s="149"/>
      <c r="GZ27" s="190" t="str">
        <f>IF(DD27=$AA27,$K27,IF(DD27=$AB27,$N27,IF(DD27=$AC27,$O27,IF(DD27=$AD27,$Q27,IF(DD27=$AE27,$S27,IF(DD27=$AF27,$U27,IF(DD27=$AG27,$W27,IF(DD27=$Z27,$I27,"???"))))))))</f>
        <v>nu</v>
      </c>
      <c r="HA27" s="149" t="s">
        <v>469</v>
      </c>
      <c r="HB27" s="149"/>
      <c r="HC27" s="149"/>
      <c r="HD27" s="190" t="str">
        <f>IF(DH27=$AA27,$K27,IF(DH27=$AB27,$N27,IF(DH27=$AC27,$O27,IF(DH27=$AD27,$Q27,IF(DH27=$AE27,$S27,IF(DH27=$AF27,$U27,IF(DH27=$AG27,$W27,IF(DH27=$Z27,$I27,"???"))))))))</f>
        <v>web</v>
      </c>
      <c r="HE27" s="149" t="s">
        <v>612</v>
      </c>
      <c r="HF27" s="190" t="str">
        <f>IF(DJ27=$AA27,$K27,IF(DJ27=$AB27,$N27,IF(DJ27=$AC27,$O27,IF(DJ27=$AD27,$Q27,IF(DJ27=$AE27,$S27,IF(DJ27=$AF27,$U27,IF(DJ27=$AG27,$W27,IF(DJ27=$Z27,$I27,"???"))))))))</f>
        <v>panou informativ</v>
      </c>
      <c r="HG27" s="149" t="s">
        <v>567</v>
      </c>
      <c r="HH27" s="190" t="str">
        <f>IF(DL27=$AA27,$K27,IF(DL27=$AB27,$N27,IF(DL27=$AC27,$O27,IF(DL27=$AD27,$Q27,IF(DL27=$AE27,$S27,IF(DL27=$AF27,$U27,IF(DL27=$AG27,$W27,IF(DL27=$Z27,$I27,"???"))))))))</f>
        <v>web</v>
      </c>
      <c r="HI27" s="149" t="s">
        <v>734</v>
      </c>
      <c r="HJ27" s="149"/>
      <c r="HK27" s="149"/>
      <c r="HL27" s="190" t="str">
        <f>IF(DP27=$AA27,$K27,IF(DP27=$AB27,$N27,IF(DP27=$AC27,$O27,IF(DP27=$AD27,$Q27,IF(DP27=$AE27,$S27,IF(DP27=$AF27,$U27,IF(DP27=$AG27,$W27,IF(DP27=$Z27,$I27,"???"))))))))</f>
        <v>nu</v>
      </c>
      <c r="HM27" s="149" t="s">
        <v>737</v>
      </c>
      <c r="HN27" s="190" t="str">
        <f>IF(DR27=$AA27,$K27,IF(DR27=$AB27,$N27,IF(DR27=$AC27,$O27,IF(DR27=$AD27,$Q27,IF(DR27=$AE27,$S27,IF(DR27=$AF27,$U27,IF(DR27=$AG27,$W27,IF(DR27=$Z27,$I27,"???"))))))))</f>
        <v>panou informativ</v>
      </c>
      <c r="HO27" s="149" t="s">
        <v>580</v>
      </c>
      <c r="HP27" s="190" t="str">
        <f>IF(DT27=$AA27,$K27,IF(DT27=$AB27,$N27,IF(DT27=$AC27,$O27,IF(DT27=$AD27,$Q27,IF(DT27=$AE27,$S27,IF(DT27=$AF27,$U27,IF(DT27=$AG27,$W27,IF(DT27=$Z27,$I27,"???"))))))))</f>
        <v>panou informativ</v>
      </c>
      <c r="HQ27" s="149" t="s">
        <v>645</v>
      </c>
      <c r="HR27" s="190" t="str">
        <f>IF(DV27=$AA27,$K27,IF(DV27=$AB27,$N27,IF(DV27=$AC27,$O27,IF(DV27=$AD27,$Q27,IF(DV27=$AE27,$S27,IF(DV27=$AF27,$U27,IF(DV27=$AG27,$W27,IF(DV27=$Z27,$I27,"???"))))))))</f>
        <v>panou informativ</v>
      </c>
      <c r="HS27" s="149" t="s">
        <v>957</v>
      </c>
      <c r="HT27" s="190" t="str">
        <f>IF(DX27=$AA27,$K27,IF(DX27=$AB27,$N27,IF(DX27=$AC27,$O27,IF(DX27=$AD27,$Q27,IF(DX27=$AE27,$S27,IF(DX27=$AF27,$U27,IF(DX27=$AG27,$W27,IF(DX27=$Z27,$I27,"???"))))))))</f>
        <v>panou informativ</v>
      </c>
      <c r="HU27" s="149" t="s">
        <v>580</v>
      </c>
      <c r="HV27" s="190" t="str">
        <f>IF(DZ27=$AA27,$K27,IF(DZ27=$AB27,$N27,IF(DZ27=$AC27,$O27,IF(DZ27=$AD27,$Q27,IF(DZ27=$AE27,$S27,IF(DZ27=$AF27,$U27,IF(DZ27=$AG27,$W27,IF(DZ27=$Z27,$I27,"???"))))))))</f>
        <v>panou informativ</v>
      </c>
      <c r="HW27" s="149" t="s">
        <v>580</v>
      </c>
      <c r="HX27" s="190" t="str">
        <f>IF(EB27=$AA27,$K27,IF(EB27=$AB27,$N27,IF(EB27=$AC27,$O27,IF(EB27=$AD27,$Q27,IF(EB27=$AE27,$S27,IF(EB27=$AF27,$U27,IF(EB27=$AG27,$W27,IF(EB27=$Z27,$I27,"???"))))))))</f>
        <v>???</v>
      </c>
      <c r="HY27" s="149" t="s">
        <v>580</v>
      </c>
      <c r="HZ27" s="193">
        <f>COUNTIF(ED27:HY27,"web")</f>
        <v>13</v>
      </c>
      <c r="IA27" s="193">
        <f t="shared" si="46"/>
        <v>15</v>
      </c>
      <c r="IB27" s="194">
        <f t="shared" si="48"/>
        <v>28.888888888888889</v>
      </c>
      <c r="IC27" s="194">
        <f t="shared" si="47"/>
        <v>33.333333333333336</v>
      </c>
    </row>
    <row r="28" spans="1:237" ht="15" customHeight="1" x14ac:dyDescent="0.3">
      <c r="A28" s="71" t="s">
        <v>60</v>
      </c>
      <c r="B28" s="73" t="s">
        <v>235</v>
      </c>
      <c r="C28" s="73" t="s">
        <v>236</v>
      </c>
      <c r="D28" s="97" t="s">
        <v>385</v>
      </c>
      <c r="E28" s="109" t="s">
        <v>376</v>
      </c>
      <c r="F28" s="97">
        <v>1</v>
      </c>
      <c r="G28" s="97" t="s">
        <v>428</v>
      </c>
      <c r="H28" s="97" t="s">
        <v>429</v>
      </c>
      <c r="I28" s="97" t="s">
        <v>430</v>
      </c>
      <c r="J28" s="143" t="s">
        <v>431</v>
      </c>
      <c r="K28" s="189" t="s">
        <v>455</v>
      </c>
      <c r="L28" s="97"/>
      <c r="M28" s="97"/>
      <c r="N28" s="97"/>
      <c r="O28" s="97"/>
      <c r="P28" s="97"/>
      <c r="Q28" s="97"/>
      <c r="R28" s="97"/>
      <c r="S28" s="97"/>
      <c r="T28" s="97"/>
      <c r="U28" s="97"/>
      <c r="V28" s="97"/>
      <c r="W28" s="97"/>
      <c r="X28" s="134"/>
      <c r="Y28" s="121">
        <v>1</v>
      </c>
      <c r="Z28" s="97">
        <v>0</v>
      </c>
      <c r="AA28" s="189">
        <f>Y28/2</f>
        <v>0.5</v>
      </c>
      <c r="AB28" s="97"/>
      <c r="AC28" s="97"/>
      <c r="AD28" s="97"/>
      <c r="AE28" s="97"/>
      <c r="AF28" s="97"/>
      <c r="AG28" s="97"/>
      <c r="AH28" s="154">
        <v>1</v>
      </c>
      <c r="AI28" s="149" t="s">
        <v>895</v>
      </c>
      <c r="AJ28" s="154">
        <v>1</v>
      </c>
      <c r="AK28" s="149" t="s">
        <v>497</v>
      </c>
      <c r="AL28" s="153">
        <v>1</v>
      </c>
      <c r="AM28" s="171" t="s">
        <v>524</v>
      </c>
      <c r="AN28" s="154">
        <v>1</v>
      </c>
      <c r="AO28" s="149" t="s">
        <v>658</v>
      </c>
      <c r="AP28" s="154">
        <v>1</v>
      </c>
      <c r="AQ28" s="151" t="s">
        <v>593</v>
      </c>
      <c r="AR28" s="154">
        <v>1</v>
      </c>
      <c r="AS28" s="149" t="s">
        <v>931</v>
      </c>
      <c r="AT28" s="154">
        <v>0.5</v>
      </c>
      <c r="AU28" s="149" t="s">
        <v>866</v>
      </c>
      <c r="AV28" s="153">
        <v>0</v>
      </c>
      <c r="AW28" s="149"/>
      <c r="AX28" s="154">
        <v>0.5</v>
      </c>
      <c r="AY28" s="149" t="s">
        <v>754</v>
      </c>
      <c r="AZ28" s="154">
        <v>0</v>
      </c>
      <c r="BA28" s="152" t="s">
        <v>469</v>
      </c>
      <c r="BB28" s="154">
        <v>0</v>
      </c>
      <c r="BC28" s="149" t="s">
        <v>469</v>
      </c>
      <c r="BD28" s="154">
        <v>0</v>
      </c>
      <c r="BE28" s="149" t="s">
        <v>469</v>
      </c>
      <c r="BF28" s="154">
        <v>0</v>
      </c>
      <c r="BG28" s="149" t="s">
        <v>469</v>
      </c>
      <c r="BH28" s="154">
        <v>0.5</v>
      </c>
      <c r="BI28" s="149" t="s">
        <v>670</v>
      </c>
      <c r="BJ28" s="154">
        <v>0.5</v>
      </c>
      <c r="BK28" s="149" t="s">
        <v>543</v>
      </c>
      <c r="BL28" s="154">
        <v>0</v>
      </c>
      <c r="BM28" s="149" t="s">
        <v>469</v>
      </c>
      <c r="BN28" s="154">
        <v>0.5</v>
      </c>
      <c r="BO28" s="149" t="s">
        <v>580</v>
      </c>
      <c r="BP28" s="154">
        <v>0.5</v>
      </c>
      <c r="BQ28" s="151" t="s">
        <v>632</v>
      </c>
      <c r="BR28" s="154">
        <v>1</v>
      </c>
      <c r="BS28" s="149" t="s">
        <v>786</v>
      </c>
      <c r="BT28" s="154">
        <v>0</v>
      </c>
      <c r="BU28" s="176" t="s">
        <v>510</v>
      </c>
      <c r="BV28" s="154">
        <v>0</v>
      </c>
      <c r="BW28" s="149" t="s">
        <v>469</v>
      </c>
      <c r="BX28" s="154">
        <v>1</v>
      </c>
      <c r="BY28" s="151" t="s">
        <v>849</v>
      </c>
      <c r="BZ28" s="154">
        <v>0</v>
      </c>
      <c r="CA28" s="149" t="s">
        <v>469</v>
      </c>
      <c r="CB28" s="154">
        <v>0.5</v>
      </c>
      <c r="CC28" s="149" t="s">
        <v>580</v>
      </c>
      <c r="CD28" s="154">
        <v>1</v>
      </c>
      <c r="CE28" s="151" t="s">
        <v>875</v>
      </c>
      <c r="CF28" s="149"/>
      <c r="CG28" s="149"/>
      <c r="CH28" s="154">
        <v>0</v>
      </c>
      <c r="CI28" s="149" t="s">
        <v>469</v>
      </c>
      <c r="CJ28" s="154">
        <v>0</v>
      </c>
      <c r="CK28" s="149" t="s">
        <v>469</v>
      </c>
      <c r="CL28" s="154">
        <v>1</v>
      </c>
      <c r="CM28" s="149" t="s">
        <v>706</v>
      </c>
      <c r="CN28" s="154">
        <v>0</v>
      </c>
      <c r="CO28" s="149" t="s">
        <v>469</v>
      </c>
      <c r="CP28" s="154">
        <v>0</v>
      </c>
      <c r="CQ28" s="149" t="s">
        <v>469</v>
      </c>
      <c r="CR28" s="149"/>
      <c r="CS28" s="149"/>
      <c r="CT28" s="154">
        <v>0</v>
      </c>
      <c r="CU28" s="149"/>
      <c r="CV28" s="154">
        <v>0</v>
      </c>
      <c r="CW28" s="149" t="s">
        <v>469</v>
      </c>
      <c r="CX28" s="154">
        <v>0.5</v>
      </c>
      <c r="CY28" s="149" t="s">
        <v>913</v>
      </c>
      <c r="CZ28" s="164">
        <v>0</v>
      </c>
      <c r="DA28" s="159" t="s">
        <v>469</v>
      </c>
      <c r="DB28" s="157"/>
      <c r="DC28" s="149"/>
      <c r="DD28" s="154">
        <v>0</v>
      </c>
      <c r="DE28" s="149" t="s">
        <v>469</v>
      </c>
      <c r="DF28" s="149"/>
      <c r="DG28" s="149"/>
      <c r="DH28" s="153">
        <v>1</v>
      </c>
      <c r="DI28" s="149" t="s">
        <v>612</v>
      </c>
      <c r="DJ28" s="154">
        <v>0</v>
      </c>
      <c r="DK28" s="149" t="s">
        <v>469</v>
      </c>
      <c r="DL28" s="154">
        <v>1</v>
      </c>
      <c r="DM28" s="149" t="s">
        <v>734</v>
      </c>
      <c r="DN28" s="149"/>
      <c r="DO28" s="149"/>
      <c r="DP28" s="154">
        <v>0</v>
      </c>
      <c r="DQ28" s="149" t="s">
        <v>737</v>
      </c>
      <c r="DR28" s="154">
        <v>0</v>
      </c>
      <c r="DS28" s="149" t="s">
        <v>469</v>
      </c>
      <c r="DT28" s="154">
        <v>0</v>
      </c>
      <c r="DU28" s="149" t="s">
        <v>510</v>
      </c>
      <c r="DV28" s="154">
        <v>0</v>
      </c>
      <c r="DW28" s="149"/>
      <c r="DX28" s="154"/>
      <c r="DY28" s="149"/>
      <c r="DZ28" s="153">
        <v>0</v>
      </c>
      <c r="EA28" s="149"/>
      <c r="EB28" s="154">
        <v>0</v>
      </c>
      <c r="EC28" s="149" t="s">
        <v>469</v>
      </c>
      <c r="ED28" s="188" t="str">
        <f>IF(AH28=$Y28,$G28,IF(AH28=$Z28,$I28,IF(AH28=$AA28,$K28,"???")))</f>
        <v>da</v>
      </c>
      <c r="EE28" s="149" t="s">
        <v>895</v>
      </c>
      <c r="EF28" s="188" t="str">
        <f>IF(AJ28=$Y28,$G28,IF(AJ28=$Z28,$I28,IF(AJ28=$AA28,$K28,"???")))</f>
        <v>da</v>
      </c>
      <c r="EG28" s="149" t="s">
        <v>497</v>
      </c>
      <c r="EH28" s="188" t="str">
        <f>IF(AL28=$Y28,$G28,IF(AL28=$Z28,$I28,IF(AL28=$AA28,$K28,"???")))</f>
        <v>da</v>
      </c>
      <c r="EI28" s="171" t="s">
        <v>524</v>
      </c>
      <c r="EJ28" s="188" t="str">
        <f>IF(AN28=$Y28,$G28,IF(AN28=$Z28,$I28,IF(AN28=$AA28,$K28,"???")))</f>
        <v>da</v>
      </c>
      <c r="EK28" s="149" t="s">
        <v>658</v>
      </c>
      <c r="EL28" s="188" t="str">
        <f>IF(AP28=$Y28,$G28,IF(AP28=$Z28,$I28,IF(AP28=$AA28,$K28,"???")))</f>
        <v>da</v>
      </c>
      <c r="EM28" s="151" t="s">
        <v>593</v>
      </c>
      <c r="EN28" s="188" t="str">
        <f>IF(AR28=$Y28,$G28,IF(AR28=$Z28,$I28,IF(AR28=$AA28,$K28,"???")))</f>
        <v>da</v>
      </c>
      <c r="EO28" s="149" t="s">
        <v>931</v>
      </c>
      <c r="EP28" s="188" t="str">
        <f>IF(AT28=$Y28,$G28,IF(AT28=$Z28,$I28,IF(AT28=$AA28,$K28,"???")))</f>
        <v>partial</v>
      </c>
      <c r="EQ28" s="149" t="s">
        <v>866</v>
      </c>
      <c r="ER28" s="188" t="str">
        <f>IF(AV28=$Y28,$G28,IF(AV28=$Z28,$I28,IF(AV28=$AA28,$K28,"???")))</f>
        <v>nu</v>
      </c>
      <c r="ES28" s="149"/>
      <c r="ET28" s="188" t="str">
        <f>IF(AX28=$Y28,$G28,IF(AX28=$Z28,$I28,IF(AX28=$AA28,$K28,"???")))</f>
        <v>partial</v>
      </c>
      <c r="EU28" s="149" t="s">
        <v>754</v>
      </c>
      <c r="EV28" s="188" t="str">
        <f>IF(AZ28=$Y28,$G28,IF(AZ28=$Z28,$I28,IF(AZ28=$AA28,$K28,"???")))</f>
        <v>nu</v>
      </c>
      <c r="EW28" s="152" t="s">
        <v>469</v>
      </c>
      <c r="EX28" s="188" t="str">
        <f>IF(BB28=$Y28,$G28,IF(BB28=$Z28,$I28,IF(BB28=$AA28,$K28,"???")))</f>
        <v>nu</v>
      </c>
      <c r="EY28" s="149" t="s">
        <v>469</v>
      </c>
      <c r="EZ28" s="188" t="str">
        <f>IF(BD28=$Y28,$G28,IF(BD28=$Z28,$I28,IF(BD28=$AA28,$K28,"???")))</f>
        <v>nu</v>
      </c>
      <c r="FA28" s="149" t="s">
        <v>469</v>
      </c>
      <c r="FB28" s="188" t="str">
        <f>IF(BF28=$Y28,$G28,IF(BF28=$Z28,$I28,IF(BF28=$AA28,$K28,"???")))</f>
        <v>nu</v>
      </c>
      <c r="FC28" s="149" t="s">
        <v>469</v>
      </c>
      <c r="FD28" s="188" t="str">
        <f>IF(BH28=$Y28,$G28,IF(BH28=$Z28,$I28,IF(BH28=$AA28,$K28,"???")))</f>
        <v>partial</v>
      </c>
      <c r="FE28" s="149" t="s">
        <v>670</v>
      </c>
      <c r="FF28" s="188" t="str">
        <f>IF(BJ28=$Y28,$G28,IF(BJ28=$Z28,$I28,IF(BJ28=$AA28,$K28,"???")))</f>
        <v>partial</v>
      </c>
      <c r="FG28" s="149" t="s">
        <v>543</v>
      </c>
      <c r="FH28" s="188" t="str">
        <f>IF(BL28=$Y28,$G28,IF(BL28=$Z28,$I28,IF(BL28=$AA28,$K28,"???")))</f>
        <v>nu</v>
      </c>
      <c r="FI28" s="149" t="s">
        <v>469</v>
      </c>
      <c r="FJ28" s="188" t="str">
        <f>IF(BN28=$Y28,$G28,IF(BN28=$Z28,$I28,IF(BN28=$AA28,$K28,"???")))</f>
        <v>partial</v>
      </c>
      <c r="FK28" s="149" t="s">
        <v>580</v>
      </c>
      <c r="FL28" s="188" t="str">
        <f>IF(BP28=$Y28,$G28,IF(BP28=$Z28,$I28,IF(BP28=$AA28,$K28,"???")))</f>
        <v>partial</v>
      </c>
      <c r="FM28" s="151" t="s">
        <v>632</v>
      </c>
      <c r="FN28" s="188" t="str">
        <f>IF(BR28=$Y28,$G28,IF(BR28=$Z28,$I28,IF(BR28=$AA28,$K28,"???")))</f>
        <v>da</v>
      </c>
      <c r="FO28" s="149" t="s">
        <v>786</v>
      </c>
      <c r="FP28" s="188" t="str">
        <f>IF(BT28=$Y28,$G28,IF(BT28=$Z28,$I28,IF(BT28=$AA28,$K28,"???")))</f>
        <v>nu</v>
      </c>
      <c r="FQ28" s="176" t="s">
        <v>510</v>
      </c>
      <c r="FR28" s="188" t="str">
        <f>IF(BV28=$Y28,$G28,IF(BV28=$Z28,$I28,IF(BV28=$AA28,$K28,"???")))</f>
        <v>nu</v>
      </c>
      <c r="FS28" s="149" t="s">
        <v>469</v>
      </c>
      <c r="FT28" s="188" t="str">
        <f>IF(BX28=$Y28,$G28,IF(BX28=$Z28,$I28,IF(BX28=$AA28,$K28,"???")))</f>
        <v>da</v>
      </c>
      <c r="FU28" s="151" t="s">
        <v>849</v>
      </c>
      <c r="FV28" s="188" t="str">
        <f>IF(BZ28=$Y28,$G28,IF(BZ28=$Z28,$I28,IF(BZ28=$AA28,$K28,"???")))</f>
        <v>nu</v>
      </c>
      <c r="FW28" s="149" t="s">
        <v>469</v>
      </c>
      <c r="FX28" s="188" t="str">
        <f>IF(CB28=$Y28,$G28,IF(CB28=$Z28,$I28,IF(CB28=$AA28,$K28,"???")))</f>
        <v>partial</v>
      </c>
      <c r="FY28" s="149" t="s">
        <v>580</v>
      </c>
      <c r="FZ28" s="188" t="str">
        <f>IF(CD28=$Y28,$G28,IF(CD28=$Z28,$I28,IF(CD28=$AA28,$K28,"???")))</f>
        <v>da</v>
      </c>
      <c r="GA28" s="151" t="s">
        <v>875</v>
      </c>
      <c r="GB28" s="149"/>
      <c r="GC28" s="149"/>
      <c r="GD28" s="188" t="str">
        <f>IF(CH28=$Y28,$G28,IF(CH28=$Z28,$I28,IF(CH28=$AA28,$K28,"???")))</f>
        <v>nu</v>
      </c>
      <c r="GE28" s="149" t="s">
        <v>469</v>
      </c>
      <c r="GF28" s="188" t="str">
        <f>IF(CJ28=$Y28,$G28,IF(CJ28=$Z28,$I28,IF(CJ28=$AA28,$K28,"???")))</f>
        <v>nu</v>
      </c>
      <c r="GG28" s="149" t="s">
        <v>469</v>
      </c>
      <c r="GH28" s="188" t="str">
        <f>IF(CL28=$Y28,$G28,IF(CL28=$Z28,$I28,IF(CL28=$AA28,$K28,"???")))</f>
        <v>da</v>
      </c>
      <c r="GI28" s="149" t="s">
        <v>706</v>
      </c>
      <c r="GJ28" s="188" t="str">
        <f>IF(CN28=$Y28,$G28,IF(CN28=$Z28,$I28,IF(CN28=$AA28,$K28,"???")))</f>
        <v>nu</v>
      </c>
      <c r="GK28" s="149" t="s">
        <v>469</v>
      </c>
      <c r="GL28" s="188" t="str">
        <f>IF(CP28=$Y28,$G28,IF(CP28=$Z28,$I28,IF(CP28=$AA28,$K28,"???")))</f>
        <v>nu</v>
      </c>
      <c r="GM28" s="149" t="s">
        <v>469</v>
      </c>
      <c r="GN28" s="149"/>
      <c r="GO28" s="149"/>
      <c r="GP28" s="188" t="str">
        <f>IF(CT28=$Y28,$G28,IF(CT28=$Z28,$I28,IF(CT28=$AA28,$K28,"???")))</f>
        <v>nu</v>
      </c>
      <c r="GQ28" s="149"/>
      <c r="GR28" s="188" t="str">
        <f>IF(CV28=$Y28,$G28,IF(CV28=$Z28,$I28,IF(CV28=$AA28,$K28,"???")))</f>
        <v>nu</v>
      </c>
      <c r="GS28" s="149" t="s">
        <v>469</v>
      </c>
      <c r="GT28" s="188" t="str">
        <f>IF(CX28=$Y28,$G28,IF(CX28=$Z28,$I28,IF(CX28=$AA28,$K28,"???")))</f>
        <v>partial</v>
      </c>
      <c r="GU28" s="149" t="s">
        <v>913</v>
      </c>
      <c r="GV28" s="188" t="str">
        <f>IF(CZ28=$Y28,$G28,IF(CZ28=$Z28,$I28,IF(CZ28=$AA28,$K28,"???")))</f>
        <v>nu</v>
      </c>
      <c r="GW28" s="159" t="s">
        <v>469</v>
      </c>
      <c r="GX28" s="157"/>
      <c r="GY28" s="149"/>
      <c r="GZ28" s="188" t="str">
        <f>IF(DD28=$Y28,$G28,IF(DD28=$Z28,$I28,IF(DD28=$AA28,$K28,"???")))</f>
        <v>nu</v>
      </c>
      <c r="HA28" s="149" t="s">
        <v>469</v>
      </c>
      <c r="HB28" s="149"/>
      <c r="HC28" s="149"/>
      <c r="HD28" s="188" t="str">
        <f>IF(DH28=$Y28,$G28,IF(DH28=$Z28,$I28,IF(DH28=$AA28,$K28,"???")))</f>
        <v>da</v>
      </c>
      <c r="HE28" s="149" t="s">
        <v>612</v>
      </c>
      <c r="HF28" s="188" t="str">
        <f>IF(DJ28=$Y28,$G28,IF(DJ28=$Z28,$I28,IF(DJ28=$AA28,$K28,"???")))</f>
        <v>nu</v>
      </c>
      <c r="HG28" s="149" t="s">
        <v>469</v>
      </c>
      <c r="HH28" s="188" t="str">
        <f>IF(DL28=$Y28,$G28,IF(DL28=$Z28,$I28,IF(DL28=$AA28,$K28,"???")))</f>
        <v>da</v>
      </c>
      <c r="HI28" s="149" t="s">
        <v>734</v>
      </c>
      <c r="HJ28" s="149"/>
      <c r="HK28" s="149"/>
      <c r="HL28" s="188" t="str">
        <f>IF(DP28=$Y28,$G28,IF(DP28=$Z28,$I28,IF(DP28=$AA28,$K28,"???")))</f>
        <v>nu</v>
      </c>
      <c r="HM28" s="149" t="s">
        <v>737</v>
      </c>
      <c r="HN28" s="188" t="str">
        <f>IF(DR28=$Y28,$G28,IF(DR28=$Z28,$I28,IF(DR28=$AA28,$K28,"???")))</f>
        <v>nu</v>
      </c>
      <c r="HO28" s="149" t="s">
        <v>469</v>
      </c>
      <c r="HP28" s="188" t="str">
        <f>IF(DT28=$Y28,$G28,IF(DT28=$Z28,$I28,IF(DT28=$AA28,$K28,"???")))</f>
        <v>nu</v>
      </c>
      <c r="HQ28" s="149" t="s">
        <v>510</v>
      </c>
      <c r="HR28" s="188" t="str">
        <f>IF(DV28=$Y28,$G28,IF(DV28=$Z28,$I28,IF(DV28=$AA28,$K28,"???")))</f>
        <v>nu</v>
      </c>
      <c r="HS28" s="149"/>
      <c r="HT28" s="188" t="str">
        <f>IF(DX28=$Y28,$G28,IF(DX28=$Z28,$I28,IF(DX28=$AA28,$K28,"???")))</f>
        <v>nu</v>
      </c>
      <c r="HU28" s="149"/>
      <c r="HV28" s="188" t="str">
        <f>IF(DZ28=$Y28,$G28,IF(DZ28=$Z28,$I28,IF(DZ28=$AA28,$K28,"???")))</f>
        <v>nu</v>
      </c>
      <c r="HW28" s="149"/>
      <c r="HX28" s="188" t="str">
        <f>IF(EB28=$Y28,$G28,IF(EB28=$Z28,$I28,IF(EB28=$AA28,$K28,"???")))</f>
        <v>nu</v>
      </c>
      <c r="HY28" s="149" t="s">
        <v>469</v>
      </c>
      <c r="HZ28" s="193">
        <f>COUNTIF(ED28:HY28,"da")</f>
        <v>12</v>
      </c>
      <c r="IA28" s="193">
        <f t="shared" si="46"/>
        <v>25</v>
      </c>
      <c r="IB28" s="194">
        <f t="shared" si="48"/>
        <v>26.666666666666664</v>
      </c>
      <c r="IC28" s="194">
        <f t="shared" si="47"/>
        <v>55.555555555555557</v>
      </c>
    </row>
    <row r="29" spans="1:237" ht="15" customHeight="1" x14ac:dyDescent="0.3">
      <c r="A29" s="71" t="s">
        <v>61</v>
      </c>
      <c r="B29" s="73" t="s">
        <v>237</v>
      </c>
      <c r="C29" s="73" t="s">
        <v>238</v>
      </c>
      <c r="D29" s="97" t="s">
        <v>384</v>
      </c>
      <c r="E29" s="109" t="s">
        <v>377</v>
      </c>
      <c r="F29" s="97">
        <v>1</v>
      </c>
      <c r="G29" s="97" t="s">
        <v>428</v>
      </c>
      <c r="H29" s="97" t="s">
        <v>429</v>
      </c>
      <c r="I29" s="97" t="s">
        <v>430</v>
      </c>
      <c r="J29" s="97" t="s">
        <v>431</v>
      </c>
      <c r="K29" s="97" t="s">
        <v>451</v>
      </c>
      <c r="L29" s="97" t="s">
        <v>452</v>
      </c>
      <c r="M29" s="97"/>
      <c r="N29" s="97"/>
      <c r="O29" s="97"/>
      <c r="P29" s="97"/>
      <c r="Q29" s="97"/>
      <c r="R29" s="97"/>
      <c r="S29" s="97"/>
      <c r="T29" s="97"/>
      <c r="U29" s="97"/>
      <c r="V29" s="97"/>
      <c r="W29" s="97"/>
      <c r="X29" s="134"/>
      <c r="Y29" s="121">
        <v>1</v>
      </c>
      <c r="Z29" s="97">
        <v>0</v>
      </c>
      <c r="AA29" s="97">
        <v>0</v>
      </c>
      <c r="AB29" s="97"/>
      <c r="AC29" s="97"/>
      <c r="AD29" s="97"/>
      <c r="AE29" s="97"/>
      <c r="AF29" s="97"/>
      <c r="AG29" s="97"/>
      <c r="AH29" s="154">
        <v>1</v>
      </c>
      <c r="AI29" s="151" t="s">
        <v>894</v>
      </c>
      <c r="AJ29" s="154">
        <v>0</v>
      </c>
      <c r="AK29" s="52" t="s">
        <v>481</v>
      </c>
      <c r="AL29" s="156">
        <v>0</v>
      </c>
      <c r="AM29" s="152" t="s">
        <v>469</v>
      </c>
      <c r="AN29" s="178">
        <v>0</v>
      </c>
      <c r="AO29" s="149" t="s">
        <v>469</v>
      </c>
      <c r="AP29" s="154">
        <v>1</v>
      </c>
      <c r="AQ29" s="151" t="s">
        <v>594</v>
      </c>
      <c r="AR29" s="154">
        <v>0</v>
      </c>
      <c r="AS29" s="149" t="s">
        <v>469</v>
      </c>
      <c r="AT29" s="154">
        <v>0</v>
      </c>
      <c r="AU29" s="149" t="s">
        <v>469</v>
      </c>
      <c r="AV29" s="153">
        <v>0</v>
      </c>
      <c r="AW29" s="149"/>
      <c r="AX29" s="154">
        <v>0</v>
      </c>
      <c r="AY29" s="149" t="s">
        <v>469</v>
      </c>
      <c r="AZ29" s="154">
        <v>0</v>
      </c>
      <c r="BA29" s="152" t="s">
        <v>469</v>
      </c>
      <c r="BB29" s="154">
        <v>0</v>
      </c>
      <c r="BC29" s="149" t="s">
        <v>469</v>
      </c>
      <c r="BD29" s="154">
        <v>0</v>
      </c>
      <c r="BE29" s="149" t="s">
        <v>469</v>
      </c>
      <c r="BF29" s="154">
        <v>0</v>
      </c>
      <c r="BG29" s="149" t="s">
        <v>469</v>
      </c>
      <c r="BH29" s="154">
        <v>0</v>
      </c>
      <c r="BI29" s="149" t="s">
        <v>469</v>
      </c>
      <c r="BJ29" s="154">
        <v>0</v>
      </c>
      <c r="BK29" s="52" t="s">
        <v>469</v>
      </c>
      <c r="BL29" s="154">
        <v>0</v>
      </c>
      <c r="BM29" s="149" t="s">
        <v>469</v>
      </c>
      <c r="BN29" s="154">
        <v>0</v>
      </c>
      <c r="BO29" s="149" t="s">
        <v>469</v>
      </c>
      <c r="BP29" s="154">
        <v>0</v>
      </c>
      <c r="BQ29" s="149"/>
      <c r="BR29" s="154">
        <v>1</v>
      </c>
      <c r="BS29" s="151" t="s">
        <v>785</v>
      </c>
      <c r="BT29" s="154">
        <v>0</v>
      </c>
      <c r="BU29" s="176" t="s">
        <v>510</v>
      </c>
      <c r="BV29" s="154">
        <v>0</v>
      </c>
      <c r="BW29" s="149" t="s">
        <v>469</v>
      </c>
      <c r="BX29" s="154">
        <v>0</v>
      </c>
      <c r="BY29" s="149" t="s">
        <v>469</v>
      </c>
      <c r="BZ29" s="154">
        <v>0</v>
      </c>
      <c r="CA29" s="149" t="s">
        <v>469</v>
      </c>
      <c r="CB29" s="154">
        <v>0</v>
      </c>
      <c r="CC29" s="149" t="s">
        <v>469</v>
      </c>
      <c r="CD29" s="154">
        <v>0</v>
      </c>
      <c r="CE29" s="149" t="s">
        <v>469</v>
      </c>
      <c r="CF29" s="149"/>
      <c r="CG29" s="149"/>
      <c r="CH29" s="154">
        <v>0</v>
      </c>
      <c r="CI29" s="149" t="s">
        <v>469</v>
      </c>
      <c r="CJ29" s="154">
        <v>0</v>
      </c>
      <c r="CK29" s="149" t="s">
        <v>469</v>
      </c>
      <c r="CL29" s="154">
        <v>0</v>
      </c>
      <c r="CM29" s="149" t="s">
        <v>469</v>
      </c>
      <c r="CN29" s="154">
        <v>1</v>
      </c>
      <c r="CO29" s="151" t="s">
        <v>804</v>
      </c>
      <c r="CP29" s="154">
        <v>0</v>
      </c>
      <c r="CQ29" s="149" t="s">
        <v>469</v>
      </c>
      <c r="CR29" s="149"/>
      <c r="CS29" s="149"/>
      <c r="CT29" s="154">
        <v>0</v>
      </c>
      <c r="CU29" s="149"/>
      <c r="CV29" s="154">
        <v>0</v>
      </c>
      <c r="CW29" s="149" t="s">
        <v>469</v>
      </c>
      <c r="CX29" s="154">
        <v>1</v>
      </c>
      <c r="CY29" s="151" t="s">
        <v>912</v>
      </c>
      <c r="CZ29" s="154">
        <v>0</v>
      </c>
      <c r="DA29" s="52" t="s">
        <v>469</v>
      </c>
      <c r="DB29" s="149"/>
      <c r="DC29" s="149"/>
      <c r="DD29" s="154">
        <v>0</v>
      </c>
      <c r="DE29" s="149" t="s">
        <v>469</v>
      </c>
      <c r="DF29" s="149"/>
      <c r="DG29" s="149"/>
      <c r="DH29" s="153">
        <v>0</v>
      </c>
      <c r="DI29" s="149" t="s">
        <v>469</v>
      </c>
      <c r="DJ29" s="154">
        <v>1</v>
      </c>
      <c r="DK29" s="151" t="s">
        <v>566</v>
      </c>
      <c r="DL29" s="154">
        <v>0</v>
      </c>
      <c r="DM29" s="149" t="s">
        <v>730</v>
      </c>
      <c r="DN29" s="149"/>
      <c r="DO29" s="149"/>
      <c r="DP29" s="154">
        <v>0</v>
      </c>
      <c r="DQ29" s="149"/>
      <c r="DR29" s="154">
        <v>0</v>
      </c>
      <c r="DS29" s="149" t="s">
        <v>469</v>
      </c>
      <c r="DT29" s="154">
        <v>0</v>
      </c>
      <c r="DU29" s="149" t="s">
        <v>510</v>
      </c>
      <c r="DV29" s="154">
        <v>0</v>
      </c>
      <c r="DW29" s="149"/>
      <c r="DX29" s="154"/>
      <c r="DY29" s="149"/>
      <c r="DZ29" s="153">
        <v>0</v>
      </c>
      <c r="EA29" s="149"/>
      <c r="EB29" s="154">
        <v>0</v>
      </c>
      <c r="EC29" s="149" t="s">
        <v>469</v>
      </c>
      <c r="ED29" s="188" t="str">
        <f>IF(AH29=$Y29,$G29,IF(AH29=$Z29,$I29,IF(AH29=$AA29,$K29,"???")))</f>
        <v>da</v>
      </c>
      <c r="EE29" s="151" t="s">
        <v>894</v>
      </c>
      <c r="EF29" s="188" t="str">
        <f>IF(AJ29=$Y29,$G29,IF(AJ29=$Z29,$I29,IF(AJ29=$AA29,$K29,"???")))</f>
        <v>nu</v>
      </c>
      <c r="EG29" s="52" t="s">
        <v>481</v>
      </c>
      <c r="EH29" s="188" t="str">
        <f>IF(AL29=$Y29,$G29,IF(AL29=$Z29,$I29,IF(AL29=$AA29,$K29,"???")))</f>
        <v>nu</v>
      </c>
      <c r="EI29" s="152" t="s">
        <v>469</v>
      </c>
      <c r="EJ29" s="188" t="str">
        <f>IF(AN29=$Y29,$G29,IF(AN29=$Z29,$I29,IF(AN29=$AA29,$K29,"???")))</f>
        <v>nu</v>
      </c>
      <c r="EK29" s="149" t="s">
        <v>469</v>
      </c>
      <c r="EL29" s="188" t="str">
        <f>IF(AP29=$Y29,$G29,IF(AP29=$Z29,$I29,IF(AP29=$AA29,$K29,"???")))</f>
        <v>da</v>
      </c>
      <c r="EM29" s="151" t="s">
        <v>594</v>
      </c>
      <c r="EN29" s="188" t="str">
        <f>IF(AR29=$Y29,$G29,IF(AR29=$Z29,$I29,IF(AR29=$AA29,$K29,"???")))</f>
        <v>nu</v>
      </c>
      <c r="EO29" s="149" t="s">
        <v>469</v>
      </c>
      <c r="EP29" s="188" t="str">
        <f>IF(AT29=$Y29,$G29,IF(AT29=$Z29,$I29,IF(AT29=$AA29,$K29,"???")))</f>
        <v>nu</v>
      </c>
      <c r="EQ29" s="149" t="s">
        <v>469</v>
      </c>
      <c r="ER29" s="188" t="str">
        <f>IF(AV29=$Y29,$G29,IF(AV29=$Z29,$I29,IF(AV29=$AA29,$K29,"???")))</f>
        <v>nu</v>
      </c>
      <c r="ES29" s="149"/>
      <c r="ET29" s="188" t="str">
        <f>IF(AX29=$Y29,$G29,IF(AX29=$Z29,$I29,IF(AX29=$AA29,$K29,"???")))</f>
        <v>nu</v>
      </c>
      <c r="EU29" s="149" t="s">
        <v>469</v>
      </c>
      <c r="EV29" s="188" t="str">
        <f>IF(AZ29=$Y29,$G29,IF(AZ29=$Z29,$I29,IF(AZ29=$AA29,$K29,"???")))</f>
        <v>nu</v>
      </c>
      <c r="EW29" s="152" t="s">
        <v>469</v>
      </c>
      <c r="EX29" s="188" t="str">
        <f>IF(BB29=$Y29,$G29,IF(BB29=$Z29,$I29,IF(BB29=$AA29,$K29,"???")))</f>
        <v>nu</v>
      </c>
      <c r="EY29" s="149" t="s">
        <v>469</v>
      </c>
      <c r="EZ29" s="188" t="str">
        <f>IF(BD29=$Y29,$G29,IF(BD29=$Z29,$I29,IF(BD29=$AA29,$K29,"???")))</f>
        <v>nu</v>
      </c>
      <c r="FA29" s="149" t="s">
        <v>469</v>
      </c>
      <c r="FB29" s="188" t="str">
        <f>IF(BF29=$Y29,$G29,IF(BF29=$Z29,$I29,IF(BF29=$AA29,$K29,"???")))</f>
        <v>nu</v>
      </c>
      <c r="FC29" s="149" t="s">
        <v>469</v>
      </c>
      <c r="FD29" s="188" t="str">
        <f>IF(BH29=$Y29,$G29,IF(BH29=$Z29,$I29,IF(BH29=$AA29,$K29,"???")))</f>
        <v>nu</v>
      </c>
      <c r="FE29" s="149" t="s">
        <v>469</v>
      </c>
      <c r="FF29" s="188" t="str">
        <f>IF(BJ29=$Y29,$G29,IF(BJ29=$Z29,$I29,IF(BJ29=$AA29,$K29,"???")))</f>
        <v>nu</v>
      </c>
      <c r="FG29" s="52" t="s">
        <v>469</v>
      </c>
      <c r="FH29" s="188" t="str">
        <f>IF(BL29=$Y29,$G29,IF(BL29=$Z29,$I29,IF(BL29=$AA29,$K29,"???")))</f>
        <v>nu</v>
      </c>
      <c r="FI29" s="149" t="s">
        <v>469</v>
      </c>
      <c r="FJ29" s="188" t="str">
        <f>IF(BN29=$Y29,$G29,IF(BN29=$Z29,$I29,IF(BN29=$AA29,$K29,"???")))</f>
        <v>nu</v>
      </c>
      <c r="FK29" s="149" t="s">
        <v>469</v>
      </c>
      <c r="FL29" s="188" t="str">
        <f>IF(BP29=$Y29,$G29,IF(BP29=$Z29,$I29,IF(BP29=$AA29,$K29,"???")))</f>
        <v>nu</v>
      </c>
      <c r="FM29" s="149"/>
      <c r="FN29" s="188" t="str">
        <f>IF(BR29=$Y29,$G29,IF(BR29=$Z29,$I29,IF(BR29=$AA29,$K29,"???")))</f>
        <v>da</v>
      </c>
      <c r="FO29" s="151" t="s">
        <v>785</v>
      </c>
      <c r="FP29" s="188" t="str">
        <f>IF(BT29=$Y29,$G29,IF(BT29=$Z29,$I29,IF(BT29=$AA29,$K29,"???")))</f>
        <v>nu</v>
      </c>
      <c r="FQ29" s="176" t="s">
        <v>510</v>
      </c>
      <c r="FR29" s="188" t="str">
        <f>IF(BV29=$Y29,$G29,IF(BV29=$Z29,$I29,IF(BV29=$AA29,$K29,"???")))</f>
        <v>nu</v>
      </c>
      <c r="FS29" s="149" t="s">
        <v>469</v>
      </c>
      <c r="FT29" s="188" t="str">
        <f>IF(BX29=$Y29,$G29,IF(BX29=$Z29,$I29,IF(BX29=$AA29,$K29,"???")))</f>
        <v>nu</v>
      </c>
      <c r="FU29" s="149" t="s">
        <v>469</v>
      </c>
      <c r="FV29" s="188" t="str">
        <f>IF(BZ29=$Y29,$G29,IF(BZ29=$Z29,$I29,IF(BZ29=$AA29,$K29,"???")))</f>
        <v>nu</v>
      </c>
      <c r="FW29" s="149" t="s">
        <v>469</v>
      </c>
      <c r="FX29" s="188" t="str">
        <f>IF(CB29=$Y29,$G29,IF(CB29=$Z29,$I29,IF(CB29=$AA29,$K29,"???")))</f>
        <v>nu</v>
      </c>
      <c r="FY29" s="149" t="s">
        <v>469</v>
      </c>
      <c r="FZ29" s="188" t="str">
        <f>IF(CD29=$Y29,$G29,IF(CD29=$Z29,$I29,IF(CD29=$AA29,$K29,"???")))</f>
        <v>nu</v>
      </c>
      <c r="GA29" s="149" t="s">
        <v>469</v>
      </c>
      <c r="GB29" s="149"/>
      <c r="GC29" s="149"/>
      <c r="GD29" s="188" t="str">
        <f>IF(CH29=$Y29,$G29,IF(CH29=$Z29,$I29,IF(CH29=$AA29,$K29,"???")))</f>
        <v>nu</v>
      </c>
      <c r="GE29" s="149" t="s">
        <v>469</v>
      </c>
      <c r="GF29" s="188" t="str">
        <f>IF(CJ29=$Y29,$G29,IF(CJ29=$Z29,$I29,IF(CJ29=$AA29,$K29,"???")))</f>
        <v>nu</v>
      </c>
      <c r="GG29" s="149" t="s">
        <v>469</v>
      </c>
      <c r="GH29" s="188" t="str">
        <f>IF(CL29=$Y29,$G29,IF(CL29=$Z29,$I29,IF(CL29=$AA29,$K29,"???")))</f>
        <v>nu</v>
      </c>
      <c r="GI29" s="149" t="s">
        <v>469</v>
      </c>
      <c r="GJ29" s="188" t="str">
        <f>IF(CN29=$Y29,$G29,IF(CN29=$Z29,$I29,IF(CN29=$AA29,$K29,"???")))</f>
        <v>da</v>
      </c>
      <c r="GK29" s="151" t="s">
        <v>804</v>
      </c>
      <c r="GL29" s="188" t="str">
        <f>IF(CP29=$Y29,$G29,IF(CP29=$Z29,$I29,IF(CP29=$AA29,$K29,"???")))</f>
        <v>nu</v>
      </c>
      <c r="GM29" s="149" t="s">
        <v>469</v>
      </c>
      <c r="GN29" s="149"/>
      <c r="GO29" s="149"/>
      <c r="GP29" s="188" t="str">
        <f>IF(CT29=$Y29,$G29,IF(CT29=$Z29,$I29,IF(CT29=$AA29,$K29,"???")))</f>
        <v>nu</v>
      </c>
      <c r="GQ29" s="149"/>
      <c r="GR29" s="188" t="str">
        <f>IF(CV29=$Y29,$G29,IF(CV29=$Z29,$I29,IF(CV29=$AA29,$K29,"???")))</f>
        <v>nu</v>
      </c>
      <c r="GS29" s="149" t="s">
        <v>469</v>
      </c>
      <c r="GT29" s="188" t="str">
        <f>IF(CX29=$Y29,$G29,IF(CX29=$Z29,$I29,IF(CX29=$AA29,$K29,"???")))</f>
        <v>da</v>
      </c>
      <c r="GU29" s="151" t="s">
        <v>912</v>
      </c>
      <c r="GV29" s="188" t="str">
        <f>IF(CZ29=$Y29,$G29,IF(CZ29=$Z29,$I29,IF(CZ29=$AA29,$K29,"???")))</f>
        <v>nu</v>
      </c>
      <c r="GW29" s="52" t="s">
        <v>469</v>
      </c>
      <c r="GX29" s="149"/>
      <c r="GY29" s="149"/>
      <c r="GZ29" s="188" t="str">
        <f>IF(DD29=$Y29,$G29,IF(DD29=$Z29,$I29,IF(DD29=$AA29,$K29,"???")))</f>
        <v>nu</v>
      </c>
      <c r="HA29" s="149" t="s">
        <v>469</v>
      </c>
      <c r="HB29" s="149"/>
      <c r="HC29" s="149"/>
      <c r="HD29" s="188" t="str">
        <f>IF(DH29=$Y29,$G29,IF(DH29=$Z29,$I29,IF(DH29=$AA29,$K29,"???")))</f>
        <v>nu</v>
      </c>
      <c r="HE29" s="149" t="s">
        <v>469</v>
      </c>
      <c r="HF29" s="188" t="str">
        <f>IF(DJ29=$Y29,$G29,IF(DJ29=$Z29,$I29,IF(DJ29=$AA29,$K29,"???")))</f>
        <v>da</v>
      </c>
      <c r="HG29" s="151" t="s">
        <v>566</v>
      </c>
      <c r="HH29" s="188" t="str">
        <f>IF(DL29=$Y29,$G29,IF(DL29=$Z29,$I29,IF(DL29=$AA29,$K29,"???")))</f>
        <v>nu</v>
      </c>
      <c r="HI29" s="149" t="s">
        <v>730</v>
      </c>
      <c r="HJ29" s="149"/>
      <c r="HK29" s="149"/>
      <c r="HL29" s="188" t="str">
        <f>IF(DP29=$Y29,$G29,IF(DP29=$Z29,$I29,IF(DP29=$AA29,$K29,"???")))</f>
        <v>nu</v>
      </c>
      <c r="HM29" s="149"/>
      <c r="HN29" s="188" t="str">
        <f>IF(DR29=$Y29,$G29,IF(DR29=$Z29,$I29,IF(DR29=$AA29,$K29,"???")))</f>
        <v>nu</v>
      </c>
      <c r="HO29" s="149" t="s">
        <v>469</v>
      </c>
      <c r="HP29" s="188" t="str">
        <f>IF(DT29=$Y29,$G29,IF(DT29=$Z29,$I29,IF(DT29=$AA29,$K29,"???")))</f>
        <v>nu</v>
      </c>
      <c r="HQ29" s="149" t="s">
        <v>510</v>
      </c>
      <c r="HR29" s="188" t="str">
        <f>IF(DV29=$Y29,$G29,IF(DV29=$Z29,$I29,IF(DV29=$AA29,$K29,"???")))</f>
        <v>nu</v>
      </c>
      <c r="HS29" s="149"/>
      <c r="HT29" s="188" t="str">
        <f>IF(DX29=$Y29,$G29,IF(DX29=$Z29,$I29,IF(DX29=$AA29,$K29,"???")))</f>
        <v>nu</v>
      </c>
      <c r="HU29" s="149"/>
      <c r="HV29" s="188" t="str">
        <f>IF(DZ29=$Y29,$G29,IF(DZ29=$Z29,$I29,IF(DZ29=$AA29,$K29,"???")))</f>
        <v>nu</v>
      </c>
      <c r="HW29" s="149"/>
      <c r="HX29" s="188" t="str">
        <f>IF(EB29=$Y29,$G29,IF(EB29=$Z29,$I29,IF(EB29=$AA29,$K29,"???")))</f>
        <v>nu</v>
      </c>
      <c r="HY29" s="149" t="s">
        <v>469</v>
      </c>
      <c r="HZ29" s="193">
        <f>COUNTIF(ED29:HY29,"da")</f>
        <v>6</v>
      </c>
      <c r="IA29" s="193">
        <f t="shared" si="46"/>
        <v>39</v>
      </c>
      <c r="IB29" s="194">
        <f t="shared" si="48"/>
        <v>13.333333333333332</v>
      </c>
      <c r="IC29" s="194">
        <f t="shared" si="47"/>
        <v>86.666666666666671</v>
      </c>
    </row>
    <row r="30" spans="1:237" ht="15" customHeight="1" x14ac:dyDescent="0.3">
      <c r="A30" s="71" t="s">
        <v>62</v>
      </c>
      <c r="B30" s="73" t="s">
        <v>239</v>
      </c>
      <c r="C30" s="73" t="s">
        <v>240</v>
      </c>
      <c r="D30" s="97" t="s">
        <v>383</v>
      </c>
      <c r="E30" s="109" t="s">
        <v>378</v>
      </c>
      <c r="F30" s="97">
        <v>1</v>
      </c>
      <c r="G30" s="97" t="s">
        <v>428</v>
      </c>
      <c r="H30" s="97" t="s">
        <v>429</v>
      </c>
      <c r="I30" s="97" t="s">
        <v>430</v>
      </c>
      <c r="J30" s="97" t="s">
        <v>431</v>
      </c>
      <c r="K30" s="97" t="s">
        <v>453</v>
      </c>
      <c r="L30" s="97" t="s">
        <v>454</v>
      </c>
      <c r="M30" s="97"/>
      <c r="N30" s="97"/>
      <c r="O30" s="97"/>
      <c r="P30" s="97"/>
      <c r="Q30" s="97"/>
      <c r="R30" s="97"/>
      <c r="S30" s="97"/>
      <c r="T30" s="97"/>
      <c r="U30" s="97"/>
      <c r="V30" s="97"/>
      <c r="W30" s="97"/>
      <c r="X30" s="134"/>
      <c r="Y30" s="121">
        <v>1</v>
      </c>
      <c r="Z30" s="97">
        <v>0</v>
      </c>
      <c r="AA30" s="97">
        <v>0</v>
      </c>
      <c r="AB30" s="97"/>
      <c r="AC30" s="97"/>
      <c r="AD30" s="97"/>
      <c r="AE30" s="97"/>
      <c r="AF30" s="97"/>
      <c r="AG30" s="97"/>
      <c r="AH30" s="154">
        <v>0</v>
      </c>
      <c r="AI30" s="149" t="s">
        <v>469</v>
      </c>
      <c r="AJ30" s="154">
        <v>0</v>
      </c>
      <c r="AK30" s="52" t="s">
        <v>481</v>
      </c>
      <c r="AL30" s="156">
        <v>0</v>
      </c>
      <c r="AM30" s="152" t="s">
        <v>469</v>
      </c>
      <c r="AN30" s="178">
        <v>0</v>
      </c>
      <c r="AO30" s="149" t="s">
        <v>469</v>
      </c>
      <c r="AP30" s="154">
        <v>0</v>
      </c>
      <c r="AQ30" s="149"/>
      <c r="AR30" s="154">
        <v>0.5</v>
      </c>
      <c r="AS30" s="149" t="s">
        <v>580</v>
      </c>
      <c r="AT30" s="154">
        <v>0</v>
      </c>
      <c r="AU30" s="149" t="s">
        <v>469</v>
      </c>
      <c r="AV30" s="153">
        <v>0</v>
      </c>
      <c r="AW30" s="149"/>
      <c r="AX30" s="154">
        <v>0.5</v>
      </c>
      <c r="AY30" s="149" t="s">
        <v>580</v>
      </c>
      <c r="AZ30" s="154">
        <v>0</v>
      </c>
      <c r="BA30" s="152" t="s">
        <v>469</v>
      </c>
      <c r="BB30" s="154">
        <v>0</v>
      </c>
      <c r="BC30" s="149" t="s">
        <v>469</v>
      </c>
      <c r="BD30" s="154">
        <v>0</v>
      </c>
      <c r="BE30" s="149" t="s">
        <v>469</v>
      </c>
      <c r="BF30" s="154">
        <v>0</v>
      </c>
      <c r="BG30" s="149" t="s">
        <v>469</v>
      </c>
      <c r="BH30" s="154">
        <v>0</v>
      </c>
      <c r="BI30" s="149" t="s">
        <v>469</v>
      </c>
      <c r="BJ30" s="154">
        <v>0.5</v>
      </c>
      <c r="BK30" s="52" t="s">
        <v>469</v>
      </c>
      <c r="BL30" s="154">
        <v>0</v>
      </c>
      <c r="BM30" s="149" t="s">
        <v>469</v>
      </c>
      <c r="BN30" s="154">
        <v>0</v>
      </c>
      <c r="BO30" s="149" t="s">
        <v>469</v>
      </c>
      <c r="BP30" s="154">
        <v>0</v>
      </c>
      <c r="BQ30" s="149"/>
      <c r="BR30" s="154">
        <v>0</v>
      </c>
      <c r="BS30" s="149" t="s">
        <v>469</v>
      </c>
      <c r="BT30" s="154">
        <v>0</v>
      </c>
      <c r="BU30" s="176" t="s">
        <v>510</v>
      </c>
      <c r="BV30" s="154">
        <v>0</v>
      </c>
      <c r="BW30" s="149" t="s">
        <v>469</v>
      </c>
      <c r="BX30" s="154">
        <v>0</v>
      </c>
      <c r="BY30" s="149" t="s">
        <v>469</v>
      </c>
      <c r="BZ30" s="154">
        <v>0</v>
      </c>
      <c r="CA30" s="149" t="s">
        <v>469</v>
      </c>
      <c r="CB30" s="154">
        <v>0.5</v>
      </c>
      <c r="CC30" s="149" t="s">
        <v>580</v>
      </c>
      <c r="CD30" s="154">
        <v>1</v>
      </c>
      <c r="CE30" s="149" t="s">
        <v>580</v>
      </c>
      <c r="CF30" s="149"/>
      <c r="CG30" s="149"/>
      <c r="CH30" s="154">
        <v>0</v>
      </c>
      <c r="CI30" s="149" t="s">
        <v>469</v>
      </c>
      <c r="CJ30" s="154">
        <v>0</v>
      </c>
      <c r="CK30" s="149" t="s">
        <v>469</v>
      </c>
      <c r="CL30" s="154">
        <v>0</v>
      </c>
      <c r="CM30" s="179" t="s">
        <v>469</v>
      </c>
      <c r="CN30" s="154">
        <v>0.5</v>
      </c>
      <c r="CO30" s="149" t="s">
        <v>580</v>
      </c>
      <c r="CP30" s="154">
        <v>0</v>
      </c>
      <c r="CQ30" s="149" t="s">
        <v>469</v>
      </c>
      <c r="CR30" s="149"/>
      <c r="CS30" s="149"/>
      <c r="CT30" s="154">
        <v>0</v>
      </c>
      <c r="CU30" s="149"/>
      <c r="CV30" s="154">
        <v>0</v>
      </c>
      <c r="CW30" s="149" t="s">
        <v>469</v>
      </c>
      <c r="CX30" s="154">
        <v>0</v>
      </c>
      <c r="CY30" s="149"/>
      <c r="CZ30" s="164">
        <v>0.5</v>
      </c>
      <c r="DA30" s="149" t="s">
        <v>479</v>
      </c>
      <c r="DB30" s="157"/>
      <c r="DC30" s="149"/>
      <c r="DD30" s="154">
        <v>0</v>
      </c>
      <c r="DE30" s="149" t="s">
        <v>469</v>
      </c>
      <c r="DF30" s="149"/>
      <c r="DG30" s="149"/>
      <c r="DH30" s="153">
        <v>1</v>
      </c>
      <c r="DI30" s="151" t="s">
        <v>613</v>
      </c>
      <c r="DJ30" s="154">
        <v>1</v>
      </c>
      <c r="DK30" s="151" t="s">
        <v>565</v>
      </c>
      <c r="DL30" s="154">
        <v>0</v>
      </c>
      <c r="DM30" s="149" t="s">
        <v>730</v>
      </c>
      <c r="DN30" s="149"/>
      <c r="DO30" s="149"/>
      <c r="DP30" s="154">
        <v>0</v>
      </c>
      <c r="DQ30" s="149" t="s">
        <v>737</v>
      </c>
      <c r="DR30" s="154">
        <v>0</v>
      </c>
      <c r="DS30" s="149" t="s">
        <v>469</v>
      </c>
      <c r="DT30" s="154">
        <v>0</v>
      </c>
      <c r="DU30" s="149" t="s">
        <v>510</v>
      </c>
      <c r="DV30" s="154">
        <v>0</v>
      </c>
      <c r="DW30" s="149"/>
      <c r="DX30" s="154">
        <v>0.5</v>
      </c>
      <c r="DY30" s="149" t="s">
        <v>580</v>
      </c>
      <c r="DZ30" s="153">
        <v>0</v>
      </c>
      <c r="EA30" s="149"/>
      <c r="EB30" s="154">
        <v>0</v>
      </c>
      <c r="EC30" s="149" t="s">
        <v>469</v>
      </c>
      <c r="ED30" s="188" t="str">
        <f>IF(AH30=$Y30,$G30,IF(AH30=$Z30,$I30,IF(AH30=$AA30,$K30,"???")))</f>
        <v>nu</v>
      </c>
      <c r="EE30" s="149" t="s">
        <v>469</v>
      </c>
      <c r="EF30" s="188" t="str">
        <f>IF(AJ30=$Y30,$G30,IF(AJ30=$Z30,$I30,IF(AJ30=$AA30,$K30,"???")))</f>
        <v>nu</v>
      </c>
      <c r="EG30" s="52" t="s">
        <v>481</v>
      </c>
      <c r="EH30" s="188" t="str">
        <f>IF(AL30=$Y30,$G30,IF(AL30=$Z30,$I30,IF(AL30=$AA30,$K30,"???")))</f>
        <v>nu</v>
      </c>
      <c r="EI30" s="152" t="s">
        <v>469</v>
      </c>
      <c r="EJ30" s="188" t="str">
        <f>IF(AN30=$Y30,$G30,IF(AN30=$Z30,$I30,IF(AN30=$AA30,$K30,"???")))</f>
        <v>nu</v>
      </c>
      <c r="EK30" s="149" t="s">
        <v>469</v>
      </c>
      <c r="EL30" s="188" t="str">
        <f>IF(AP30=$Y30,$G30,IF(AP30=$Z30,$I30,IF(AP30=$AA30,$K30,"???")))</f>
        <v>nu</v>
      </c>
      <c r="EM30" s="149"/>
      <c r="EN30" s="188" t="str">
        <f>IF(AR30=$Y30,$G30,IF(AR30=$Z30,$I30,IF(AR30=$AA30,$K30,"???")))</f>
        <v>???</v>
      </c>
      <c r="EO30" s="149" t="s">
        <v>580</v>
      </c>
      <c r="EP30" s="188" t="str">
        <f>IF(AT30=$Y30,$G30,IF(AT30=$Z30,$I30,IF(AT30=$AA30,$K30,"???")))</f>
        <v>nu</v>
      </c>
      <c r="EQ30" s="149" t="s">
        <v>469</v>
      </c>
      <c r="ER30" s="188" t="str">
        <f>IF(AV30=$Y30,$G30,IF(AV30=$Z30,$I30,IF(AV30=$AA30,$K30,"???")))</f>
        <v>nu</v>
      </c>
      <c r="ES30" s="149"/>
      <c r="ET30" s="188" t="str">
        <f>IF(AX30=$Y30,$G30,IF(AX30=$Z30,$I30,IF(AX30=$AA30,$K30,"???")))</f>
        <v>???</v>
      </c>
      <c r="EU30" s="149" t="s">
        <v>580</v>
      </c>
      <c r="EV30" s="188" t="str">
        <f>IF(AZ30=$Y30,$G30,IF(AZ30=$Z30,$I30,IF(AZ30=$AA30,$K30,"???")))</f>
        <v>nu</v>
      </c>
      <c r="EW30" s="152" t="s">
        <v>469</v>
      </c>
      <c r="EX30" s="188" t="str">
        <f>IF(BB30=$Y30,$G30,IF(BB30=$Z30,$I30,IF(BB30=$AA30,$K30,"???")))</f>
        <v>nu</v>
      </c>
      <c r="EY30" s="149" t="s">
        <v>469</v>
      </c>
      <c r="EZ30" s="188" t="str">
        <f>IF(BD30=$Y30,$G30,IF(BD30=$Z30,$I30,IF(BD30=$AA30,$K30,"???")))</f>
        <v>nu</v>
      </c>
      <c r="FA30" s="149" t="s">
        <v>469</v>
      </c>
      <c r="FB30" s="188" t="str">
        <f>IF(BF30=$Y30,$G30,IF(BF30=$Z30,$I30,IF(BF30=$AA30,$K30,"???")))</f>
        <v>nu</v>
      </c>
      <c r="FC30" s="149" t="s">
        <v>469</v>
      </c>
      <c r="FD30" s="188" t="str">
        <f>IF(BH30=$Y30,$G30,IF(BH30=$Z30,$I30,IF(BH30=$AA30,$K30,"???")))</f>
        <v>nu</v>
      </c>
      <c r="FE30" s="149" t="s">
        <v>469</v>
      </c>
      <c r="FF30" s="188" t="str">
        <f>IF(BJ30=$Y30,$G30,IF(BJ30=$Z30,$I30,IF(BJ30=$AA30,$K30,"???")))</f>
        <v>???</v>
      </c>
      <c r="FG30" s="52" t="s">
        <v>469</v>
      </c>
      <c r="FH30" s="188" t="str">
        <f>IF(BL30=$Y30,$G30,IF(BL30=$Z30,$I30,IF(BL30=$AA30,$K30,"???")))</f>
        <v>nu</v>
      </c>
      <c r="FI30" s="149" t="s">
        <v>469</v>
      </c>
      <c r="FJ30" s="188" t="str">
        <f>IF(BN30=$Y30,$G30,IF(BN30=$Z30,$I30,IF(BN30=$AA30,$K30,"???")))</f>
        <v>nu</v>
      </c>
      <c r="FK30" s="149" t="s">
        <v>469</v>
      </c>
      <c r="FL30" s="188" t="str">
        <f>IF(BP30=$Y30,$G30,IF(BP30=$Z30,$I30,IF(BP30=$AA30,$K30,"???")))</f>
        <v>nu</v>
      </c>
      <c r="FM30" s="149"/>
      <c r="FN30" s="188" t="str">
        <f>IF(BR30=$Y30,$G30,IF(BR30=$Z30,$I30,IF(BR30=$AA30,$K30,"???")))</f>
        <v>nu</v>
      </c>
      <c r="FO30" s="149" t="s">
        <v>469</v>
      </c>
      <c r="FP30" s="188" t="str">
        <f>IF(BT30=$Y30,$G30,IF(BT30=$Z30,$I30,IF(BT30=$AA30,$K30,"???")))</f>
        <v>nu</v>
      </c>
      <c r="FQ30" s="176" t="s">
        <v>510</v>
      </c>
      <c r="FR30" s="188" t="str">
        <f>IF(BV30=$Y30,$G30,IF(BV30=$Z30,$I30,IF(BV30=$AA30,$K30,"???")))</f>
        <v>nu</v>
      </c>
      <c r="FS30" s="149" t="s">
        <v>469</v>
      </c>
      <c r="FT30" s="188" t="str">
        <f>IF(BX30=$Y30,$G30,IF(BX30=$Z30,$I30,IF(BX30=$AA30,$K30,"???")))</f>
        <v>nu</v>
      </c>
      <c r="FU30" s="149" t="s">
        <v>469</v>
      </c>
      <c r="FV30" s="188" t="str">
        <f>IF(BZ30=$Y30,$G30,IF(BZ30=$Z30,$I30,IF(BZ30=$AA30,$K30,"???")))</f>
        <v>nu</v>
      </c>
      <c r="FW30" s="149" t="s">
        <v>469</v>
      </c>
      <c r="FX30" s="188" t="str">
        <f>IF(CB30=$Y30,$G30,IF(CB30=$Z30,$I30,IF(CB30=$AA30,$K30,"???")))</f>
        <v>???</v>
      </c>
      <c r="FY30" s="149" t="s">
        <v>580</v>
      </c>
      <c r="FZ30" s="188" t="str">
        <f>IF(CD30=$Y30,$G30,IF(CD30=$Z30,$I30,IF(CD30=$AA30,$K30,"???")))</f>
        <v>da</v>
      </c>
      <c r="GA30" s="149" t="s">
        <v>580</v>
      </c>
      <c r="GB30" s="149"/>
      <c r="GC30" s="149"/>
      <c r="GD30" s="188" t="str">
        <f>IF(CH30=$Y30,$G30,IF(CH30=$Z30,$I30,IF(CH30=$AA30,$K30,"???")))</f>
        <v>nu</v>
      </c>
      <c r="GE30" s="149" t="s">
        <v>469</v>
      </c>
      <c r="GF30" s="188" t="str">
        <f>IF(CJ30=$Y30,$G30,IF(CJ30=$Z30,$I30,IF(CJ30=$AA30,$K30,"???")))</f>
        <v>nu</v>
      </c>
      <c r="GG30" s="149" t="s">
        <v>469</v>
      </c>
      <c r="GH30" s="188" t="str">
        <f>IF(CL30=$Y30,$G30,IF(CL30=$Z30,$I30,IF(CL30=$AA30,$K30,"???")))</f>
        <v>nu</v>
      </c>
      <c r="GI30" s="179" t="s">
        <v>469</v>
      </c>
      <c r="GJ30" s="188" t="str">
        <f>IF(CN30=$Y30,$G30,IF(CN30=$Z30,$I30,IF(CN30=$AA30,$K30,"???")))</f>
        <v>???</v>
      </c>
      <c r="GK30" s="149" t="s">
        <v>580</v>
      </c>
      <c r="GL30" s="188" t="str">
        <f>IF(CP30=$Y30,$G30,IF(CP30=$Z30,$I30,IF(CP30=$AA30,$K30,"???")))</f>
        <v>nu</v>
      </c>
      <c r="GM30" s="149" t="s">
        <v>469</v>
      </c>
      <c r="GN30" s="149"/>
      <c r="GO30" s="149"/>
      <c r="GP30" s="188" t="str">
        <f>IF(CT30=$Y30,$G30,IF(CT30=$Z30,$I30,IF(CT30=$AA30,$K30,"???")))</f>
        <v>nu</v>
      </c>
      <c r="GQ30" s="149"/>
      <c r="GR30" s="188" t="str">
        <f>IF(CV30=$Y30,$G30,IF(CV30=$Z30,$I30,IF(CV30=$AA30,$K30,"???")))</f>
        <v>nu</v>
      </c>
      <c r="GS30" s="149" t="s">
        <v>469</v>
      </c>
      <c r="GT30" s="188" t="str">
        <f>IF(CX30=$Y30,$G30,IF(CX30=$Z30,$I30,IF(CX30=$AA30,$K30,"???")))</f>
        <v>nu</v>
      </c>
      <c r="GU30" s="149"/>
      <c r="GV30" s="188" t="str">
        <f>IF(CZ30=$Y30,$G30,IF(CZ30=$Z30,$I30,IF(CZ30=$AA30,$K30,"???")))</f>
        <v>???</v>
      </c>
      <c r="GW30" s="149" t="s">
        <v>479</v>
      </c>
      <c r="GX30" s="157"/>
      <c r="GY30" s="149"/>
      <c r="GZ30" s="188" t="str">
        <f>IF(DD30=$Y30,$G30,IF(DD30=$Z30,$I30,IF(DD30=$AA30,$K30,"???")))</f>
        <v>nu</v>
      </c>
      <c r="HA30" s="149" t="s">
        <v>469</v>
      </c>
      <c r="HB30" s="149"/>
      <c r="HC30" s="149"/>
      <c r="HD30" s="188" t="str">
        <f>IF(DH30=$Y30,$G30,IF(DH30=$Z30,$I30,IF(DH30=$AA30,$K30,"???")))</f>
        <v>da</v>
      </c>
      <c r="HE30" s="151" t="s">
        <v>613</v>
      </c>
      <c r="HF30" s="188" t="str">
        <f>IF(DJ30=$Y30,$G30,IF(DJ30=$Z30,$I30,IF(DJ30=$AA30,$K30,"???")))</f>
        <v>da</v>
      </c>
      <c r="HG30" s="151" t="s">
        <v>565</v>
      </c>
      <c r="HH30" s="188" t="str">
        <f>IF(DL30=$Y30,$G30,IF(DL30=$Z30,$I30,IF(DL30=$AA30,$K30,"???")))</f>
        <v>nu</v>
      </c>
      <c r="HI30" s="149" t="s">
        <v>730</v>
      </c>
      <c r="HJ30" s="149"/>
      <c r="HK30" s="149"/>
      <c r="HL30" s="188" t="str">
        <f>IF(DP30=$Y30,$G30,IF(DP30=$Z30,$I30,IF(DP30=$AA30,$K30,"???")))</f>
        <v>nu</v>
      </c>
      <c r="HM30" s="149" t="s">
        <v>737</v>
      </c>
      <c r="HN30" s="188" t="str">
        <f>IF(DR30=$Y30,$G30,IF(DR30=$Z30,$I30,IF(DR30=$AA30,$K30,"???")))</f>
        <v>nu</v>
      </c>
      <c r="HO30" s="149" t="s">
        <v>469</v>
      </c>
      <c r="HP30" s="188" t="str">
        <f>IF(DT30=$Y30,$G30,IF(DT30=$Z30,$I30,IF(DT30=$AA30,$K30,"???")))</f>
        <v>nu</v>
      </c>
      <c r="HQ30" s="149" t="s">
        <v>510</v>
      </c>
      <c r="HR30" s="188" t="str">
        <f>IF(DV30=$Y30,$G30,IF(DV30=$Z30,$I30,IF(DV30=$AA30,$K30,"???")))</f>
        <v>nu</v>
      </c>
      <c r="HS30" s="149"/>
      <c r="HT30" s="188" t="str">
        <f>IF(DX30=$Y30,$G30,IF(DX30=$Z30,$I30,IF(DX30=$AA30,$K30,"???")))</f>
        <v>???</v>
      </c>
      <c r="HU30" s="149" t="s">
        <v>580</v>
      </c>
      <c r="HV30" s="188" t="str">
        <f>IF(DZ30=$Y30,$G30,IF(DZ30=$Z30,$I30,IF(DZ30=$AA30,$K30,"???")))</f>
        <v>nu</v>
      </c>
      <c r="HW30" s="149"/>
      <c r="HX30" s="188" t="str">
        <f>IF(EB30=$Y30,$G30,IF(EB30=$Z30,$I30,IF(EB30=$AA30,$K30,"???")))</f>
        <v>nu</v>
      </c>
      <c r="HY30" s="149" t="s">
        <v>469</v>
      </c>
      <c r="HZ30" s="193">
        <f>COUNTIF(ED30:HY30,"da")</f>
        <v>3</v>
      </c>
      <c r="IA30" s="193">
        <f t="shared" si="46"/>
        <v>35</v>
      </c>
      <c r="IB30" s="194">
        <f t="shared" si="48"/>
        <v>6.6666666666666661</v>
      </c>
      <c r="IC30" s="194">
        <f t="shared" si="47"/>
        <v>77.777777777777771</v>
      </c>
    </row>
    <row r="31" spans="1:237" ht="15" customHeight="1" x14ac:dyDescent="0.3">
      <c r="A31" s="71" t="s">
        <v>64</v>
      </c>
      <c r="B31" s="73" t="s">
        <v>241</v>
      </c>
      <c r="C31" s="73" t="s">
        <v>242</v>
      </c>
      <c r="D31" s="97" t="s">
        <v>382</v>
      </c>
      <c r="E31" s="109" t="s">
        <v>379</v>
      </c>
      <c r="F31" s="97">
        <v>2</v>
      </c>
      <c r="G31" s="97" t="s">
        <v>428</v>
      </c>
      <c r="H31" s="97" t="s">
        <v>429</v>
      </c>
      <c r="I31" s="97" t="s">
        <v>430</v>
      </c>
      <c r="J31" s="143" t="s">
        <v>431</v>
      </c>
      <c r="K31" s="97" t="s">
        <v>433</v>
      </c>
      <c r="L31" s="143" t="s">
        <v>442</v>
      </c>
      <c r="M31" s="143" t="s">
        <v>443</v>
      </c>
      <c r="N31" s="143" t="s">
        <v>443</v>
      </c>
      <c r="O31" s="143" t="s">
        <v>434</v>
      </c>
      <c r="P31" s="143" t="s">
        <v>434</v>
      </c>
      <c r="Q31" s="143" t="s">
        <v>435</v>
      </c>
      <c r="R31" s="143" t="s">
        <v>435</v>
      </c>
      <c r="S31" s="143" t="s">
        <v>436</v>
      </c>
      <c r="T31" s="143" t="s">
        <v>436</v>
      </c>
      <c r="U31" s="143" t="s">
        <v>437</v>
      </c>
      <c r="V31" s="143" t="s">
        <v>437</v>
      </c>
      <c r="W31" s="143" t="s">
        <v>438</v>
      </c>
      <c r="X31" s="144" t="s">
        <v>438</v>
      </c>
      <c r="Y31" s="121">
        <v>2</v>
      </c>
      <c r="Z31" s="97">
        <v>0</v>
      </c>
      <c r="AA31" s="97">
        <v>1</v>
      </c>
      <c r="AB31" s="97">
        <v>2</v>
      </c>
      <c r="AC31" s="97">
        <v>0.2</v>
      </c>
      <c r="AD31" s="97">
        <v>0.4</v>
      </c>
      <c r="AE31" s="97">
        <v>0.6</v>
      </c>
      <c r="AF31" s="97">
        <v>0.8</v>
      </c>
      <c r="AG31" s="97">
        <v>1</v>
      </c>
      <c r="AH31" s="154">
        <v>2</v>
      </c>
      <c r="AI31" s="149" t="s">
        <v>893</v>
      </c>
      <c r="AJ31" s="154">
        <v>2</v>
      </c>
      <c r="AK31" s="149" t="s">
        <v>498</v>
      </c>
      <c r="AL31" s="153">
        <v>2</v>
      </c>
      <c r="AM31" s="160" t="s">
        <v>525</v>
      </c>
      <c r="AN31" s="154">
        <v>2</v>
      </c>
      <c r="AO31" s="149" t="s">
        <v>656</v>
      </c>
      <c r="AP31" s="154">
        <v>2</v>
      </c>
      <c r="AQ31" s="149" t="s">
        <v>595</v>
      </c>
      <c r="AR31" s="154">
        <v>2</v>
      </c>
      <c r="AS31" s="149" t="s">
        <v>933</v>
      </c>
      <c r="AT31" s="154">
        <v>1</v>
      </c>
      <c r="AU31" s="149" t="s">
        <v>866</v>
      </c>
      <c r="AV31" s="153">
        <v>0</v>
      </c>
      <c r="AW31" s="149"/>
      <c r="AX31" s="154">
        <v>2</v>
      </c>
      <c r="AY31" s="149" t="s">
        <v>752</v>
      </c>
      <c r="AZ31" s="154">
        <v>0</v>
      </c>
      <c r="BA31" s="152" t="s">
        <v>469</v>
      </c>
      <c r="BB31" s="154">
        <v>1</v>
      </c>
      <c r="BC31" s="149" t="s">
        <v>580</v>
      </c>
      <c r="BD31" s="154">
        <v>1</v>
      </c>
      <c r="BE31" s="149" t="s">
        <v>768</v>
      </c>
      <c r="BF31" s="154">
        <v>0</v>
      </c>
      <c r="BG31" s="149" t="s">
        <v>469</v>
      </c>
      <c r="BH31" s="154">
        <v>1</v>
      </c>
      <c r="BI31" s="149" t="s">
        <v>669</v>
      </c>
      <c r="BJ31" s="154">
        <v>1</v>
      </c>
      <c r="BK31" s="149" t="s">
        <v>544</v>
      </c>
      <c r="BL31" s="154">
        <v>0</v>
      </c>
      <c r="BM31" s="149" t="s">
        <v>469</v>
      </c>
      <c r="BN31" s="154">
        <v>1</v>
      </c>
      <c r="BO31" s="151" t="s">
        <v>834</v>
      </c>
      <c r="BP31" s="154">
        <v>1</v>
      </c>
      <c r="BQ31" s="149" t="s">
        <v>631</v>
      </c>
      <c r="BR31" s="154">
        <v>2</v>
      </c>
      <c r="BS31" s="149" t="s">
        <v>784</v>
      </c>
      <c r="BT31" s="154">
        <v>0</v>
      </c>
      <c r="BU31" s="176" t="s">
        <v>510</v>
      </c>
      <c r="BV31" s="154">
        <v>0</v>
      </c>
      <c r="BW31" s="149" t="s">
        <v>469</v>
      </c>
      <c r="BX31" s="154">
        <v>2</v>
      </c>
      <c r="BY31" s="149" t="s">
        <v>848</v>
      </c>
      <c r="BZ31" s="154">
        <v>0</v>
      </c>
      <c r="CA31" s="149" t="s">
        <v>469</v>
      </c>
      <c r="CB31" s="154">
        <v>1</v>
      </c>
      <c r="CC31" s="149" t="s">
        <v>944</v>
      </c>
      <c r="CD31" s="154">
        <v>2</v>
      </c>
      <c r="CE31" s="151" t="s">
        <v>875</v>
      </c>
      <c r="CF31" s="149"/>
      <c r="CG31" s="149"/>
      <c r="CH31" s="154">
        <v>0</v>
      </c>
      <c r="CI31" s="149" t="s">
        <v>469</v>
      </c>
      <c r="CJ31" s="154">
        <v>1</v>
      </c>
      <c r="CK31" s="149" t="s">
        <v>820</v>
      </c>
      <c r="CL31" s="154">
        <v>2</v>
      </c>
      <c r="CM31" s="149" t="s">
        <v>707</v>
      </c>
      <c r="CN31" s="154">
        <v>0</v>
      </c>
      <c r="CO31" s="149" t="s">
        <v>469</v>
      </c>
      <c r="CP31" s="154">
        <v>0</v>
      </c>
      <c r="CQ31" s="149" t="s">
        <v>469</v>
      </c>
      <c r="CR31" s="149"/>
      <c r="CS31" s="149"/>
      <c r="CT31" s="154">
        <v>0</v>
      </c>
      <c r="CU31" s="149"/>
      <c r="CV31" s="154">
        <v>0</v>
      </c>
      <c r="CW31" s="149" t="s">
        <v>469</v>
      </c>
      <c r="CX31" s="154">
        <v>1</v>
      </c>
      <c r="CY31" s="149" t="s">
        <v>911</v>
      </c>
      <c r="CZ31" s="164">
        <v>1</v>
      </c>
      <c r="DA31" s="149" t="s">
        <v>480</v>
      </c>
      <c r="DB31" s="157"/>
      <c r="DC31" s="149"/>
      <c r="DD31" s="154">
        <v>0</v>
      </c>
      <c r="DE31" s="149" t="s">
        <v>469</v>
      </c>
      <c r="DF31" s="149"/>
      <c r="DG31" s="149"/>
      <c r="DH31" s="153">
        <v>2</v>
      </c>
      <c r="DI31" s="149" t="s">
        <v>614</v>
      </c>
      <c r="DJ31" s="154">
        <v>1</v>
      </c>
      <c r="DK31" s="149" t="s">
        <v>564</v>
      </c>
      <c r="DL31" s="154">
        <v>2</v>
      </c>
      <c r="DM31" s="149" t="s">
        <v>733</v>
      </c>
      <c r="DN31" s="149"/>
      <c r="DO31" s="149"/>
      <c r="DP31" s="154">
        <v>0</v>
      </c>
      <c r="DQ31" s="149" t="s">
        <v>737</v>
      </c>
      <c r="DR31" s="154">
        <v>0</v>
      </c>
      <c r="DS31" s="149" t="s">
        <v>469</v>
      </c>
      <c r="DT31" s="154">
        <v>1</v>
      </c>
      <c r="DU31" s="149" t="s">
        <v>644</v>
      </c>
      <c r="DV31" s="154">
        <v>1</v>
      </c>
      <c r="DW31" s="149" t="s">
        <v>959</v>
      </c>
      <c r="DX31" s="154"/>
      <c r="DY31" s="149"/>
      <c r="DZ31" s="153">
        <v>0</v>
      </c>
      <c r="EA31" s="149"/>
      <c r="EB31" s="154">
        <v>0</v>
      </c>
      <c r="EC31" s="149" t="s">
        <v>469</v>
      </c>
      <c r="ED31" s="190" t="str">
        <f>IF(AH31=$AB31,$N31,IF(AH31=$AC31,$O31,IF(AH31=$AD31,$Q31,IF(AH31=$AE31,$S31,IF(AH31=$AF31,$U31,IF(AH31=$AG31,$W31,IF(AH31=$Z31,$I31,"???")))))))</f>
        <v>web</v>
      </c>
      <c r="EE31" s="149" t="s">
        <v>893</v>
      </c>
      <c r="EF31" s="190" t="str">
        <f>IF(AJ31=$AB31,$N31,IF(AJ31=$AC31,$O31,IF(AJ31=$AD31,$Q31,IF(AJ31=$AE31,$S31,IF(AJ31=$AF31,$U31,IF(AJ31=$AG31,$W31,IF(AJ31=$Z31,$I31,"???")))))))</f>
        <v>web</v>
      </c>
      <c r="EG31" s="149" t="s">
        <v>498</v>
      </c>
      <c r="EH31" s="190" t="str">
        <f>IF(AL31=$AB31,$N31,IF(AL31=$AC31,$O31,IF(AL31=$AD31,$Q31,IF(AL31=$AE31,$S31,IF(AL31=$AF31,$U31,IF(AL31=$AG31,$W31,IF(AL31=$Z31,$I31,"???")))))))</f>
        <v>web</v>
      </c>
      <c r="EI31" s="160" t="s">
        <v>525</v>
      </c>
      <c r="EJ31" s="190" t="str">
        <f>IF(AN31=$AB31,$N31,IF(AN31=$AC31,$O31,IF(AN31=$AD31,$Q31,IF(AN31=$AE31,$S31,IF(AN31=$AF31,$U31,IF(AN31=$AG31,$W31,IF(AN31=$Z31,$I31,"???")))))))</f>
        <v>web</v>
      </c>
      <c r="EK31" s="149" t="s">
        <v>656</v>
      </c>
      <c r="EL31" s="190" t="str">
        <f>IF(AP31=$AB31,$N31,IF(AP31=$AC31,$O31,IF(AP31=$AD31,$Q31,IF(AP31=$AE31,$S31,IF(AP31=$AF31,$U31,IF(AP31=$AG31,$W31,IF(AP31=$Z31,$I31,"???")))))))</f>
        <v>web</v>
      </c>
      <c r="EM31" s="149" t="s">
        <v>595</v>
      </c>
      <c r="EN31" s="190" t="str">
        <f>IF(AR31=$AB31,$N31,IF(AR31=$AC31,$O31,IF(AR31=$AD31,$Q31,IF(AR31=$AE31,$S31,IF(AR31=$AF31,$U31,IF(AR31=$AG31,$W31,IF(AR31=$Z31,$I31,"???")))))))</f>
        <v>web</v>
      </c>
      <c r="EO31" s="149" t="s">
        <v>933</v>
      </c>
      <c r="EP31" s="190" t="str">
        <f>IF(AT31=$AB31,$N31,IF(AT31=$AC31,$O31,IF(AT31=$AD31,$Q31,IF(AT31=$AE31,$S31,IF(AT31=$AF31,$U31,IF(AT31=$AG31,$W31,IF(AT31=$Z31,$I31,"???")))))))</f>
        <v>90-100%</v>
      </c>
      <c r="EQ31" s="149" t="s">
        <v>866</v>
      </c>
      <c r="ER31" s="190" t="str">
        <f>IF(AV31=$AB31,$N31,IF(AV31=$AC31,$O31,IF(AV31=$AD31,$Q31,IF(AV31=$AE31,$S31,IF(AV31=$AF31,$U31,IF(AV31=$AG31,$W31,IF(AV31=$Z31,$I31,"???")))))))</f>
        <v>nu</v>
      </c>
      <c r="ES31" s="149"/>
      <c r="ET31" s="190" t="str">
        <f>IF(AX31=$AB31,$N31,IF(AX31=$AC31,$O31,IF(AX31=$AD31,$Q31,IF(AX31=$AE31,$S31,IF(AX31=$AF31,$U31,IF(AX31=$AG31,$W31,IF(AX31=$Z31,$I31,"???")))))))</f>
        <v>web</v>
      </c>
      <c r="EU31" s="149" t="s">
        <v>752</v>
      </c>
      <c r="EV31" s="190" t="str">
        <f>IF(AZ31=$AB31,$N31,IF(AZ31=$AC31,$O31,IF(AZ31=$AD31,$Q31,IF(AZ31=$AE31,$S31,IF(AZ31=$AF31,$U31,IF(AZ31=$AG31,$W31,IF(AZ31=$Z31,$I31,"???")))))))</f>
        <v>nu</v>
      </c>
      <c r="EW31" s="152" t="s">
        <v>469</v>
      </c>
      <c r="EX31" s="190" t="str">
        <f>IF(BB31=$AB31,$N31,IF(BB31=$AC31,$O31,IF(BB31=$AD31,$Q31,IF(BB31=$AE31,$S31,IF(BB31=$AF31,$U31,IF(BB31=$AG31,$W31,IF(BB31=$Z31,$I31,"???")))))))</f>
        <v>90-100%</v>
      </c>
      <c r="EY31" s="149" t="s">
        <v>580</v>
      </c>
      <c r="EZ31" s="190" t="str">
        <f>IF(BD31=$AB31,$N31,IF(BD31=$AC31,$O31,IF(BD31=$AD31,$Q31,IF(BD31=$AE31,$S31,IF(BD31=$AF31,$U31,IF(BD31=$AG31,$W31,IF(BD31=$Z31,$I31,"???")))))))</f>
        <v>90-100%</v>
      </c>
      <c r="FA31" s="149" t="s">
        <v>768</v>
      </c>
      <c r="FB31" s="190" t="str">
        <f>IF(BF31=$AB31,$N31,IF(BF31=$AC31,$O31,IF(BF31=$AD31,$Q31,IF(BF31=$AE31,$S31,IF(BF31=$AF31,$U31,IF(BF31=$AG31,$W31,IF(BF31=$Z31,$I31,"???")))))))</f>
        <v>nu</v>
      </c>
      <c r="FC31" s="149" t="s">
        <v>469</v>
      </c>
      <c r="FD31" s="190" t="str">
        <f>IF(BH31=$AB31,$N31,IF(BH31=$AC31,$O31,IF(BH31=$AD31,$Q31,IF(BH31=$AE31,$S31,IF(BH31=$AF31,$U31,IF(BH31=$AG31,$W31,IF(BH31=$Z31,$I31,"???")))))))</f>
        <v>90-100%</v>
      </c>
      <c r="FE31" s="149" t="s">
        <v>669</v>
      </c>
      <c r="FF31" s="190" t="str">
        <f>IF(BJ31=$AB31,$N31,IF(BJ31=$AC31,$O31,IF(BJ31=$AD31,$Q31,IF(BJ31=$AE31,$S31,IF(BJ31=$AF31,$U31,IF(BJ31=$AG31,$W31,IF(BJ31=$Z31,$I31,"???")))))))</f>
        <v>90-100%</v>
      </c>
      <c r="FG31" s="149" t="s">
        <v>544</v>
      </c>
      <c r="FH31" s="190" t="str">
        <f>IF(BL31=$AB31,$N31,IF(BL31=$AC31,$O31,IF(BL31=$AD31,$Q31,IF(BL31=$AE31,$S31,IF(BL31=$AF31,$U31,IF(BL31=$AG31,$W31,IF(BL31=$Z31,$I31,"???")))))))</f>
        <v>nu</v>
      </c>
      <c r="FI31" s="149" t="s">
        <v>469</v>
      </c>
      <c r="FJ31" s="190" t="str">
        <f>IF(BN31=$AB31,$N31,IF(BN31=$AC31,$O31,IF(BN31=$AD31,$Q31,IF(BN31=$AE31,$S31,IF(BN31=$AF31,$U31,IF(BN31=$AG31,$W31,IF(BN31=$Z31,$I31,"???")))))))</f>
        <v>90-100%</v>
      </c>
      <c r="FK31" s="151" t="s">
        <v>834</v>
      </c>
      <c r="FL31" s="190" t="str">
        <f>IF(BP31=$AB31,$N31,IF(BP31=$AC31,$O31,IF(BP31=$AD31,$Q31,IF(BP31=$AE31,$S31,IF(BP31=$AF31,$U31,IF(BP31=$AG31,$W31,IF(BP31=$Z31,$I31,"???")))))))</f>
        <v>90-100%</v>
      </c>
      <c r="FM31" s="149" t="s">
        <v>631</v>
      </c>
      <c r="FN31" s="190" t="str">
        <f>IF(BR31=$AB31,$N31,IF(BR31=$AC31,$O31,IF(BR31=$AD31,$Q31,IF(BR31=$AE31,$S31,IF(BR31=$AF31,$U31,IF(BR31=$AG31,$W31,IF(BR31=$Z31,$I31,"???")))))))</f>
        <v>web</v>
      </c>
      <c r="FO31" s="149" t="s">
        <v>784</v>
      </c>
      <c r="FP31" s="190" t="str">
        <f>IF(BT31=$AB31,$N31,IF(BT31=$AC31,$O31,IF(BT31=$AD31,$Q31,IF(BT31=$AE31,$S31,IF(BT31=$AF31,$U31,IF(BT31=$AG31,$W31,IF(BT31=$Z31,$I31,"???")))))))</f>
        <v>nu</v>
      </c>
      <c r="FQ31" s="176" t="s">
        <v>510</v>
      </c>
      <c r="FR31" s="190" t="str">
        <f>IF(BV31=$AB31,$N31,IF(BV31=$AC31,$O31,IF(BV31=$AD31,$Q31,IF(BV31=$AE31,$S31,IF(BV31=$AF31,$U31,IF(BV31=$AG31,$W31,IF(BV31=$Z31,$I31,"???")))))))</f>
        <v>nu</v>
      </c>
      <c r="FS31" s="149" t="s">
        <v>469</v>
      </c>
      <c r="FT31" s="190" t="str">
        <f>IF(BX31=$AB31,$N31,IF(BX31=$AC31,$O31,IF(BX31=$AD31,$Q31,IF(BX31=$AE31,$S31,IF(BX31=$AF31,$U31,IF(BX31=$AG31,$W31,IF(BX31=$Z31,$I31,"???")))))))</f>
        <v>web</v>
      </c>
      <c r="FU31" s="149" t="s">
        <v>848</v>
      </c>
      <c r="FV31" s="190" t="str">
        <f>IF(BZ31=$AB31,$N31,IF(BZ31=$AC31,$O31,IF(BZ31=$AD31,$Q31,IF(BZ31=$AE31,$S31,IF(BZ31=$AF31,$U31,IF(BZ31=$AG31,$W31,IF(BZ31=$Z31,$I31,"???")))))))</f>
        <v>nu</v>
      </c>
      <c r="FW31" s="149" t="s">
        <v>469</v>
      </c>
      <c r="FX31" s="190" t="str">
        <f>IF(CB31=$AB31,$N31,IF(CB31=$AC31,$O31,IF(CB31=$AD31,$Q31,IF(CB31=$AE31,$S31,IF(CB31=$AF31,$U31,IF(CB31=$AG31,$W31,IF(CB31=$Z31,$I31,"???")))))))</f>
        <v>90-100%</v>
      </c>
      <c r="FY31" s="149" t="s">
        <v>944</v>
      </c>
      <c r="FZ31" s="190" t="str">
        <f>IF(CD31=$AB31,$N31,IF(CD31=$AC31,$O31,IF(CD31=$AD31,$Q31,IF(CD31=$AE31,$S31,IF(CD31=$AF31,$U31,IF(CD31=$AG31,$W31,IF(CD31=$Z31,$I31,"???")))))))</f>
        <v>web</v>
      </c>
      <c r="GA31" s="151" t="s">
        <v>875</v>
      </c>
      <c r="GB31" s="149"/>
      <c r="GC31" s="149"/>
      <c r="GD31" s="190" t="str">
        <f>IF(CH31=$AB31,$N31,IF(CH31=$AC31,$O31,IF(CH31=$AD31,$Q31,IF(CH31=$AE31,$S31,IF(CH31=$AF31,$U31,IF(CH31=$AG31,$W31,IF(CH31=$Z31,$I31,"???")))))))</f>
        <v>nu</v>
      </c>
      <c r="GE31" s="149" t="s">
        <v>469</v>
      </c>
      <c r="GF31" s="190" t="str">
        <f>IF(CJ31=$AB31,$N31,IF(CJ31=$AC31,$O31,IF(CJ31=$AD31,$Q31,IF(CJ31=$AE31,$S31,IF(CJ31=$AF31,$U31,IF(CJ31=$AG31,$W31,IF(CJ31=$Z31,$I31,"???")))))))</f>
        <v>90-100%</v>
      </c>
      <c r="GG31" s="149" t="s">
        <v>820</v>
      </c>
      <c r="GH31" s="190" t="str">
        <f>IF(CL31=$AB31,$N31,IF(CL31=$AC31,$O31,IF(CL31=$AD31,$Q31,IF(CL31=$AE31,$S31,IF(CL31=$AF31,$U31,IF(CL31=$AG31,$W31,IF(CL31=$Z31,$I31,"???")))))))</f>
        <v>web</v>
      </c>
      <c r="GI31" s="149" t="s">
        <v>707</v>
      </c>
      <c r="GJ31" s="190" t="str">
        <f>IF(CN31=$AB31,$N31,IF(CN31=$AC31,$O31,IF(CN31=$AD31,$Q31,IF(CN31=$AE31,$S31,IF(CN31=$AF31,$U31,IF(CN31=$AG31,$W31,IF(CN31=$Z31,$I31,"???")))))))</f>
        <v>nu</v>
      </c>
      <c r="GK31" s="149" t="s">
        <v>469</v>
      </c>
      <c r="GL31" s="190" t="str">
        <f>IF(CP31=$AB31,$N31,IF(CP31=$AC31,$O31,IF(CP31=$AD31,$Q31,IF(CP31=$AE31,$S31,IF(CP31=$AF31,$U31,IF(CP31=$AG31,$W31,IF(CP31=$Z31,$I31,"???")))))))</f>
        <v>nu</v>
      </c>
      <c r="GM31" s="149" t="s">
        <v>469</v>
      </c>
      <c r="GN31" s="149"/>
      <c r="GO31" s="149"/>
      <c r="GP31" s="190" t="str">
        <f>IF(CT31=$AB31,$N31,IF(CT31=$AC31,$O31,IF(CT31=$AD31,$Q31,IF(CT31=$AE31,$S31,IF(CT31=$AF31,$U31,IF(CT31=$AG31,$W31,IF(CT31=$Z31,$I31,"???")))))))</f>
        <v>nu</v>
      </c>
      <c r="GQ31" s="149"/>
      <c r="GR31" s="190" t="str">
        <f>IF(CV31=$AB31,$N31,IF(CV31=$AC31,$O31,IF(CV31=$AD31,$Q31,IF(CV31=$AE31,$S31,IF(CV31=$AF31,$U31,IF(CV31=$AG31,$W31,IF(CV31=$Z31,$I31,"???")))))))</f>
        <v>nu</v>
      </c>
      <c r="GS31" s="149" t="s">
        <v>469</v>
      </c>
      <c r="GT31" s="190" t="str">
        <f>IF(CX31=$AB31,$N31,IF(CX31=$AC31,$O31,IF(CX31=$AD31,$Q31,IF(CX31=$AE31,$S31,IF(CX31=$AF31,$U31,IF(CX31=$AG31,$W31,IF(CX31=$Z31,$I31,"???")))))))</f>
        <v>90-100%</v>
      </c>
      <c r="GU31" s="149" t="s">
        <v>911</v>
      </c>
      <c r="GV31" s="190" t="str">
        <f>IF(CZ31=$AB31,$N31,IF(CZ31=$AC31,$O31,IF(CZ31=$AD31,$Q31,IF(CZ31=$AE31,$S31,IF(CZ31=$AF31,$U31,IF(CZ31=$AG31,$W31,IF(CZ31=$Z31,$I31,"???")))))))</f>
        <v>90-100%</v>
      </c>
      <c r="GW31" s="149" t="s">
        <v>480</v>
      </c>
      <c r="GX31" s="157"/>
      <c r="GY31" s="149"/>
      <c r="GZ31" s="190" t="str">
        <f>IF(DD31=$AB31,$N31,IF(DD31=$AC31,$O31,IF(DD31=$AD31,$Q31,IF(DD31=$AE31,$S31,IF(DD31=$AF31,$U31,IF(DD31=$AG31,$W31,IF(DD31=$Z31,$I31,"???")))))))</f>
        <v>nu</v>
      </c>
      <c r="HA31" s="149" t="s">
        <v>469</v>
      </c>
      <c r="HB31" s="149"/>
      <c r="HC31" s="149"/>
      <c r="HD31" s="190" t="str">
        <f>IF(DH31=$AB31,$N31,IF(DH31=$AC31,$O31,IF(DH31=$AD31,$Q31,IF(DH31=$AE31,$S31,IF(DH31=$AF31,$U31,IF(DH31=$AG31,$W31,IF(DH31=$Z31,$I31,"???")))))))</f>
        <v>web</v>
      </c>
      <c r="HE31" s="149" t="s">
        <v>614</v>
      </c>
      <c r="HF31" s="190" t="str">
        <f>IF(DJ31=$AB31,$N31,IF(DJ31=$AC31,$O31,IF(DJ31=$AD31,$Q31,IF(DJ31=$AE31,$S31,IF(DJ31=$AF31,$U31,IF(DJ31=$AG31,$W31,IF(DJ31=$Z31,$I31,"???")))))))</f>
        <v>90-100%</v>
      </c>
      <c r="HG31" s="149" t="s">
        <v>564</v>
      </c>
      <c r="HH31" s="190" t="str">
        <f>IF(DL31=$AB31,$N31,IF(DL31=$AC31,$O31,IF(DL31=$AD31,$Q31,IF(DL31=$AE31,$S31,IF(DL31=$AF31,$U31,IF(DL31=$AG31,$W31,IF(DL31=$Z31,$I31,"???")))))))</f>
        <v>web</v>
      </c>
      <c r="HI31" s="149" t="s">
        <v>733</v>
      </c>
      <c r="HJ31" s="149"/>
      <c r="HK31" s="149"/>
      <c r="HL31" s="190" t="str">
        <f>IF(DP31=$AB31,$N31,IF(DP31=$AC31,$O31,IF(DP31=$AD31,$Q31,IF(DP31=$AE31,$S31,IF(DP31=$AF31,$U31,IF(DP31=$AG31,$W31,IF(DP31=$Z31,$I31,"???")))))))</f>
        <v>nu</v>
      </c>
      <c r="HM31" s="149" t="s">
        <v>737</v>
      </c>
      <c r="HN31" s="190" t="str">
        <f>IF(DR31=$AB31,$N31,IF(DR31=$AC31,$O31,IF(DR31=$AD31,$Q31,IF(DR31=$AE31,$S31,IF(DR31=$AF31,$U31,IF(DR31=$AG31,$W31,IF(DR31=$Z31,$I31,"???")))))))</f>
        <v>nu</v>
      </c>
      <c r="HO31" s="149" t="s">
        <v>469</v>
      </c>
      <c r="HP31" s="190" t="str">
        <f>IF(DT31=$AB31,$N31,IF(DT31=$AC31,$O31,IF(DT31=$AD31,$Q31,IF(DT31=$AE31,$S31,IF(DT31=$AF31,$U31,IF(DT31=$AG31,$W31,IF(DT31=$Z31,$I31,"???")))))))</f>
        <v>90-100%</v>
      </c>
      <c r="HQ31" s="149" t="s">
        <v>644</v>
      </c>
      <c r="HR31" s="190" t="str">
        <f>IF(DV31=$AB31,$N31,IF(DV31=$AC31,$O31,IF(DV31=$AD31,$Q31,IF(DV31=$AE31,$S31,IF(DV31=$AF31,$U31,IF(DV31=$AG31,$W31,IF(DV31=$Z31,$I31,"???")))))))</f>
        <v>90-100%</v>
      </c>
      <c r="HS31" s="149" t="s">
        <v>959</v>
      </c>
      <c r="HT31" s="190" t="str">
        <f>IF(DX31=$AB31,$N31,IF(DX31=$AC31,$O31,IF(DX31=$AD31,$Q31,IF(DX31=$AE31,$S31,IF(DX31=$AF31,$U31,IF(DX31=$AG31,$W31,IF(DX31=$Z31,$I31,"???")))))))</f>
        <v>nu</v>
      </c>
      <c r="HU31" s="149"/>
      <c r="HV31" s="190" t="str">
        <f>IF(DZ31=$AB31,$N31,IF(DZ31=$AC31,$O31,IF(DZ31=$AD31,$Q31,IF(DZ31=$AE31,$S31,IF(DZ31=$AF31,$U31,IF(DZ31=$AG31,$W31,IF(DZ31=$Z31,$I31,"???")))))))</f>
        <v>nu</v>
      </c>
      <c r="HW31" s="149"/>
      <c r="HX31" s="190" t="str">
        <f>IF(EB31=$AB31,$N31,IF(EB31=$AC31,$O31,IF(EB31=$AD31,$Q31,IF(EB31=$AE31,$S31,IF(EB31=$AF31,$U31,IF(EB31=$AG31,$W31,IF(EB31=$Z31,$I31,"???")))))))</f>
        <v>nu</v>
      </c>
      <c r="HY31" s="149" t="s">
        <v>469</v>
      </c>
      <c r="HZ31" s="193">
        <f>COUNTIF(ED31:HY31,"web")</f>
        <v>13</v>
      </c>
      <c r="IA31" s="193">
        <f t="shared" si="46"/>
        <v>18</v>
      </c>
      <c r="IB31" s="194">
        <f t="shared" si="48"/>
        <v>28.888888888888889</v>
      </c>
      <c r="IC31" s="194">
        <f t="shared" si="47"/>
        <v>40</v>
      </c>
    </row>
    <row r="32" spans="1:237" ht="15" customHeight="1" x14ac:dyDescent="0.3">
      <c r="A32" s="71" t="s">
        <v>65</v>
      </c>
      <c r="B32" s="73" t="s">
        <v>243</v>
      </c>
      <c r="C32" s="73" t="s">
        <v>244</v>
      </c>
      <c r="D32" s="97" t="s">
        <v>381</v>
      </c>
      <c r="E32" s="109" t="s">
        <v>380</v>
      </c>
      <c r="F32" s="97">
        <v>1</v>
      </c>
      <c r="G32" s="97" t="s">
        <v>428</v>
      </c>
      <c r="H32" s="97" t="s">
        <v>429</v>
      </c>
      <c r="I32" s="97" t="s">
        <v>430</v>
      </c>
      <c r="J32" s="143" t="s">
        <v>431</v>
      </c>
      <c r="K32" s="97" t="s">
        <v>433</v>
      </c>
      <c r="L32" s="143" t="s">
        <v>442</v>
      </c>
      <c r="M32" s="143" t="s">
        <v>443</v>
      </c>
      <c r="N32" s="143" t="s">
        <v>443</v>
      </c>
      <c r="O32" s="143" t="s">
        <v>434</v>
      </c>
      <c r="P32" s="143" t="s">
        <v>434</v>
      </c>
      <c r="Q32" s="143" t="s">
        <v>435</v>
      </c>
      <c r="R32" s="143" t="s">
        <v>435</v>
      </c>
      <c r="S32" s="143" t="s">
        <v>436</v>
      </c>
      <c r="T32" s="143" t="s">
        <v>436</v>
      </c>
      <c r="U32" s="143" t="s">
        <v>437</v>
      </c>
      <c r="V32" s="143" t="s">
        <v>437</v>
      </c>
      <c r="W32" s="143" t="s">
        <v>438</v>
      </c>
      <c r="X32" s="144" t="s">
        <v>438</v>
      </c>
      <c r="Y32" s="121">
        <v>1</v>
      </c>
      <c r="Z32" s="97">
        <v>0</v>
      </c>
      <c r="AA32" s="97">
        <v>1</v>
      </c>
      <c r="AB32" s="97">
        <v>0.5</v>
      </c>
      <c r="AC32" s="97">
        <v>0.1</v>
      </c>
      <c r="AD32" s="97">
        <v>0.2</v>
      </c>
      <c r="AE32" s="97">
        <v>0.3</v>
      </c>
      <c r="AF32" s="97">
        <v>0.4</v>
      </c>
      <c r="AG32" s="97">
        <v>0.5</v>
      </c>
      <c r="AH32" s="154">
        <v>1</v>
      </c>
      <c r="AI32" s="149" t="s">
        <v>884</v>
      </c>
      <c r="AJ32" s="154">
        <v>1</v>
      </c>
      <c r="AK32" s="149" t="s">
        <v>499</v>
      </c>
      <c r="AL32" s="153">
        <v>1</v>
      </c>
      <c r="AM32" s="149" t="s">
        <v>526</v>
      </c>
      <c r="AN32" s="154">
        <v>1</v>
      </c>
      <c r="AO32" s="149" t="s">
        <v>657</v>
      </c>
      <c r="AP32" s="154">
        <v>1</v>
      </c>
      <c r="AQ32" s="149" t="s">
        <v>596</v>
      </c>
      <c r="AR32" s="154">
        <v>1</v>
      </c>
      <c r="AS32" s="149" t="s">
        <v>932</v>
      </c>
      <c r="AT32" s="154">
        <v>0.5</v>
      </c>
      <c r="AU32" s="149" t="s">
        <v>866</v>
      </c>
      <c r="AV32" s="153">
        <v>0</v>
      </c>
      <c r="AW32" s="149"/>
      <c r="AX32" s="154">
        <v>1</v>
      </c>
      <c r="AY32" s="149" t="s">
        <v>751</v>
      </c>
      <c r="AZ32" s="154">
        <v>0</v>
      </c>
      <c r="BA32" s="152" t="s">
        <v>469</v>
      </c>
      <c r="BB32" s="154">
        <v>0.5</v>
      </c>
      <c r="BC32" s="149" t="s">
        <v>678</v>
      </c>
      <c r="BD32" s="154">
        <v>1</v>
      </c>
      <c r="BE32" s="149" t="s">
        <v>767</v>
      </c>
      <c r="BF32" s="154">
        <v>0</v>
      </c>
      <c r="BG32" s="149" t="s">
        <v>469</v>
      </c>
      <c r="BH32" s="154">
        <v>0</v>
      </c>
      <c r="BI32" s="149" t="s">
        <v>469</v>
      </c>
      <c r="BJ32" s="154">
        <v>1</v>
      </c>
      <c r="BK32" s="149" t="s">
        <v>545</v>
      </c>
      <c r="BL32" s="154">
        <v>0</v>
      </c>
      <c r="BM32" s="149" t="s">
        <v>469</v>
      </c>
      <c r="BN32" s="154">
        <v>0</v>
      </c>
      <c r="BO32" s="149" t="s">
        <v>469</v>
      </c>
      <c r="BP32" s="154">
        <v>0</v>
      </c>
      <c r="BQ32" s="149" t="s">
        <v>510</v>
      </c>
      <c r="BR32" s="154">
        <v>1</v>
      </c>
      <c r="BS32" s="149" t="s">
        <v>783</v>
      </c>
      <c r="BT32" s="154">
        <v>0</v>
      </c>
      <c r="BU32" s="176" t="s">
        <v>510</v>
      </c>
      <c r="BV32" s="154">
        <v>0</v>
      </c>
      <c r="BW32" s="149" t="s">
        <v>469</v>
      </c>
      <c r="BX32" s="154">
        <v>1</v>
      </c>
      <c r="BY32" s="151" t="s">
        <v>850</v>
      </c>
      <c r="BZ32" s="154">
        <v>0</v>
      </c>
      <c r="CA32" s="149" t="s">
        <v>469</v>
      </c>
      <c r="CB32" s="154">
        <v>0</v>
      </c>
      <c r="CC32" s="149"/>
      <c r="CD32" s="154">
        <v>1</v>
      </c>
      <c r="CE32" s="151" t="s">
        <v>871</v>
      </c>
      <c r="CF32" s="149"/>
      <c r="CG32" s="149"/>
      <c r="CH32" s="154">
        <v>0</v>
      </c>
      <c r="CI32" s="149" t="s">
        <v>469</v>
      </c>
      <c r="CJ32" s="154">
        <v>0</v>
      </c>
      <c r="CK32" s="149" t="s">
        <v>469</v>
      </c>
      <c r="CL32" s="154">
        <v>0</v>
      </c>
      <c r="CM32" s="149" t="s">
        <v>469</v>
      </c>
      <c r="CN32" s="154">
        <v>0</v>
      </c>
      <c r="CO32" s="149" t="s">
        <v>469</v>
      </c>
      <c r="CP32" s="154">
        <v>0</v>
      </c>
      <c r="CQ32" s="149" t="s">
        <v>469</v>
      </c>
      <c r="CR32" s="149"/>
      <c r="CS32" s="149"/>
      <c r="CT32" s="154">
        <v>0</v>
      </c>
      <c r="CU32" s="149"/>
      <c r="CV32" s="154">
        <v>0</v>
      </c>
      <c r="CW32" s="149" t="s">
        <v>469</v>
      </c>
      <c r="CX32" s="154">
        <v>0</v>
      </c>
      <c r="CY32" s="149" t="s">
        <v>469</v>
      </c>
      <c r="CZ32" s="164">
        <v>0</v>
      </c>
      <c r="DA32" s="149" t="s">
        <v>481</v>
      </c>
      <c r="DB32" s="157"/>
      <c r="DC32" s="149"/>
      <c r="DD32" s="154">
        <v>0.5</v>
      </c>
      <c r="DE32" s="149" t="s">
        <v>717</v>
      </c>
      <c r="DF32" s="149"/>
      <c r="DG32" s="149"/>
      <c r="DH32" s="153">
        <v>0</v>
      </c>
      <c r="DI32" s="149" t="s">
        <v>469</v>
      </c>
      <c r="DJ32" s="154">
        <v>0</v>
      </c>
      <c r="DK32" s="149" t="s">
        <v>469</v>
      </c>
      <c r="DL32" s="154">
        <v>1</v>
      </c>
      <c r="DM32" s="149" t="s">
        <v>732</v>
      </c>
      <c r="DN32" s="149"/>
      <c r="DO32" s="149"/>
      <c r="DP32" s="154">
        <v>0</v>
      </c>
      <c r="DQ32" s="149" t="s">
        <v>737</v>
      </c>
      <c r="DR32" s="154">
        <v>0</v>
      </c>
      <c r="DS32" s="149" t="s">
        <v>469</v>
      </c>
      <c r="DT32" s="154">
        <v>0</v>
      </c>
      <c r="DU32" s="149" t="s">
        <v>510</v>
      </c>
      <c r="DV32" s="154">
        <v>0.5</v>
      </c>
      <c r="DW32" s="149" t="s">
        <v>958</v>
      </c>
      <c r="DX32" s="154"/>
      <c r="DY32" s="149"/>
      <c r="DZ32" s="153">
        <v>0</v>
      </c>
      <c r="EA32" s="149"/>
      <c r="EB32" s="154">
        <v>0</v>
      </c>
      <c r="EC32" s="149" t="s">
        <v>469</v>
      </c>
      <c r="ED32" s="190" t="str">
        <f>IF(AH32=$AA32,$K32,IF(AH32=$AB32,$N32,IF(AH32=$AC32,$O32,IF(AH32=$AD32,$Q32,IF(AH32=$AE32,$S32,IF(AH32=$AF32,$U32,IF(AH32=$AG32,$W32,IF(AH32=$Z32,$I32,"???"))))))))</f>
        <v>panou informativ</v>
      </c>
      <c r="EE32" s="149" t="s">
        <v>884</v>
      </c>
      <c r="EF32" s="190" t="str">
        <f>IF(AJ32=$AA32,$K32,IF(AJ32=$AB32,$N32,IF(AJ32=$AC32,$O32,IF(AJ32=$AD32,$Q32,IF(AJ32=$AE32,$S32,IF(AJ32=$AF32,$U32,IF(AJ32=$AG32,$W32,IF(AJ32=$Z32,$I32,"???"))))))))</f>
        <v>panou informativ</v>
      </c>
      <c r="EG32" s="149" t="s">
        <v>499</v>
      </c>
      <c r="EH32" s="190" t="str">
        <f>IF(AL32=$AA32,$K32,IF(AL32=$AB32,$N32,IF(AL32=$AC32,$O32,IF(AL32=$AD32,$Q32,IF(AL32=$AE32,$S32,IF(AL32=$AF32,$U32,IF(AL32=$AG32,$W32,IF(AL32=$Z32,$I32,"???"))))))))</f>
        <v>panou informativ</v>
      </c>
      <c r="EI32" s="149" t="s">
        <v>526</v>
      </c>
      <c r="EJ32" s="190" t="str">
        <f>IF(AN32=$AA32,$K32,IF(AN32=$AB32,$N32,IF(AN32=$AC32,$O32,IF(AN32=$AD32,$Q32,IF(AN32=$AE32,$S32,IF(AN32=$AF32,$U32,IF(AN32=$AG32,$W32,IF(AN32=$Z32,$I32,"???"))))))))</f>
        <v>panou informativ</v>
      </c>
      <c r="EK32" s="149" t="s">
        <v>657</v>
      </c>
      <c r="EL32" s="190" t="str">
        <f>IF(AP32=$AA32,$K32,IF(AP32=$AB32,$N32,IF(AP32=$AC32,$O32,IF(AP32=$AD32,$Q32,IF(AP32=$AE32,$S32,IF(AP32=$AF32,$U32,IF(AP32=$AG32,$W32,IF(AP32=$Z32,$I32,"???"))))))))</f>
        <v>panou informativ</v>
      </c>
      <c r="EM32" s="149" t="s">
        <v>596</v>
      </c>
      <c r="EN32" s="190" t="str">
        <f>IF(AR32=$AA32,$K32,IF(AR32=$AB32,$N32,IF(AR32=$AC32,$O32,IF(AR32=$AD32,$Q32,IF(AR32=$AE32,$S32,IF(AR32=$AF32,$U32,IF(AR32=$AG32,$W32,IF(AR32=$Z32,$I32,"???"))))))))</f>
        <v>panou informativ</v>
      </c>
      <c r="EO32" s="149" t="s">
        <v>932</v>
      </c>
      <c r="EP32" s="190" t="str">
        <f>IF(AT32=$AA32,$K32,IF(AT32=$AB32,$N32,IF(AT32=$AC32,$O32,IF(AT32=$AD32,$Q32,IF(AT32=$AE32,$S32,IF(AT32=$AF32,$U32,IF(AT32=$AG32,$W32,IF(AT32=$Z32,$I32,"???"))))))))</f>
        <v>web</v>
      </c>
      <c r="EQ32" s="149" t="s">
        <v>866</v>
      </c>
      <c r="ER32" s="190" t="str">
        <f>IF(AV32=$AA32,$K32,IF(AV32=$AB32,$N32,IF(AV32=$AC32,$O32,IF(AV32=$AD32,$Q32,IF(AV32=$AE32,$S32,IF(AV32=$AF32,$U32,IF(AV32=$AG32,$W32,IF(AV32=$Z32,$I32,"???"))))))))</f>
        <v>nu</v>
      </c>
      <c r="ES32" s="149"/>
      <c r="ET32" s="190" t="str">
        <f>IF(AX32=$AA32,$K32,IF(AX32=$AB32,$N32,IF(AX32=$AC32,$O32,IF(AX32=$AD32,$Q32,IF(AX32=$AE32,$S32,IF(AX32=$AF32,$U32,IF(AX32=$AG32,$W32,IF(AX32=$Z32,$I32,"???"))))))))</f>
        <v>panou informativ</v>
      </c>
      <c r="EU32" s="149" t="s">
        <v>751</v>
      </c>
      <c r="EV32" s="190" t="str">
        <f>IF(AZ32=$AA32,$K32,IF(AZ32=$AB32,$N32,IF(AZ32=$AC32,$O32,IF(AZ32=$AD32,$Q32,IF(AZ32=$AE32,$S32,IF(AZ32=$AF32,$U32,IF(AZ32=$AG32,$W32,IF(AZ32=$Z32,$I32,"???"))))))))</f>
        <v>nu</v>
      </c>
      <c r="EW32" s="152" t="s">
        <v>469</v>
      </c>
      <c r="EX32" s="190" t="str">
        <f>IF(BB32=$AA32,$K32,IF(BB32=$AB32,$N32,IF(BB32=$AC32,$O32,IF(BB32=$AD32,$Q32,IF(BB32=$AE32,$S32,IF(BB32=$AF32,$U32,IF(BB32=$AG32,$W32,IF(BB32=$Z32,$I32,"???"))))))))</f>
        <v>web</v>
      </c>
      <c r="EY32" s="149" t="s">
        <v>678</v>
      </c>
      <c r="EZ32" s="190" t="str">
        <f>IF(BD32=$AA32,$K32,IF(BD32=$AB32,$N32,IF(BD32=$AC32,$O32,IF(BD32=$AD32,$Q32,IF(BD32=$AE32,$S32,IF(BD32=$AF32,$U32,IF(BD32=$AG32,$W32,IF(BD32=$Z32,$I32,"???"))))))))</f>
        <v>panou informativ</v>
      </c>
      <c r="FA32" s="149" t="s">
        <v>767</v>
      </c>
      <c r="FB32" s="190" t="str">
        <f>IF(BF32=$AA32,$K32,IF(BF32=$AB32,$N32,IF(BF32=$AC32,$O32,IF(BF32=$AD32,$Q32,IF(BF32=$AE32,$S32,IF(BF32=$AF32,$U32,IF(BF32=$AG32,$W32,IF(BF32=$Z32,$I32,"???"))))))))</f>
        <v>nu</v>
      </c>
      <c r="FC32" s="149" t="s">
        <v>469</v>
      </c>
      <c r="FD32" s="190" t="str">
        <f>IF(BH32=$AA32,$K32,IF(BH32=$AB32,$N32,IF(BH32=$AC32,$O32,IF(BH32=$AD32,$Q32,IF(BH32=$AE32,$S32,IF(BH32=$AF32,$U32,IF(BH32=$AG32,$W32,IF(BH32=$Z32,$I32,"???"))))))))</f>
        <v>nu</v>
      </c>
      <c r="FE32" s="149" t="s">
        <v>469</v>
      </c>
      <c r="FF32" s="190" t="str">
        <f>IF(BJ32=$AA32,$K32,IF(BJ32=$AB32,$N32,IF(BJ32=$AC32,$O32,IF(BJ32=$AD32,$Q32,IF(BJ32=$AE32,$S32,IF(BJ32=$AF32,$U32,IF(BJ32=$AG32,$W32,IF(BJ32=$Z32,$I32,"???"))))))))</f>
        <v>panou informativ</v>
      </c>
      <c r="FG32" s="149" t="s">
        <v>545</v>
      </c>
      <c r="FH32" s="190" t="str">
        <f>IF(BL32=$AA32,$K32,IF(BL32=$AB32,$N32,IF(BL32=$AC32,$O32,IF(BL32=$AD32,$Q32,IF(BL32=$AE32,$S32,IF(BL32=$AF32,$U32,IF(BL32=$AG32,$W32,IF(BL32=$Z32,$I32,"???"))))))))</f>
        <v>nu</v>
      </c>
      <c r="FI32" s="149" t="s">
        <v>469</v>
      </c>
      <c r="FJ32" s="190" t="str">
        <f>IF(BN32=$AA32,$K32,IF(BN32=$AB32,$N32,IF(BN32=$AC32,$O32,IF(BN32=$AD32,$Q32,IF(BN32=$AE32,$S32,IF(BN32=$AF32,$U32,IF(BN32=$AG32,$W32,IF(BN32=$Z32,$I32,"???"))))))))</f>
        <v>nu</v>
      </c>
      <c r="FK32" s="149" t="s">
        <v>469</v>
      </c>
      <c r="FL32" s="190" t="str">
        <f>IF(BP32=$AA32,$K32,IF(BP32=$AB32,$N32,IF(BP32=$AC32,$O32,IF(BP32=$AD32,$Q32,IF(BP32=$AE32,$S32,IF(BP32=$AF32,$U32,IF(BP32=$AG32,$W32,IF(BP32=$Z32,$I32,"???"))))))))</f>
        <v>nu</v>
      </c>
      <c r="FM32" s="149" t="s">
        <v>510</v>
      </c>
      <c r="FN32" s="190" t="str">
        <f>IF(BR32=$AA32,$K32,IF(BR32=$AB32,$N32,IF(BR32=$AC32,$O32,IF(BR32=$AD32,$Q32,IF(BR32=$AE32,$S32,IF(BR32=$AF32,$U32,IF(BR32=$AG32,$W32,IF(BR32=$Z32,$I32,"???"))))))))</f>
        <v>panou informativ</v>
      </c>
      <c r="FO32" s="149" t="s">
        <v>783</v>
      </c>
      <c r="FP32" s="190" t="str">
        <f>IF(BT32=$AA32,$K32,IF(BT32=$AB32,$N32,IF(BT32=$AC32,$O32,IF(BT32=$AD32,$Q32,IF(BT32=$AE32,$S32,IF(BT32=$AF32,$U32,IF(BT32=$AG32,$W32,IF(BT32=$Z32,$I32,"???"))))))))</f>
        <v>nu</v>
      </c>
      <c r="FQ32" s="176" t="s">
        <v>510</v>
      </c>
      <c r="FR32" s="190" t="str">
        <f>IF(BV32=$AA32,$K32,IF(BV32=$AB32,$N32,IF(BV32=$AC32,$O32,IF(BV32=$AD32,$Q32,IF(BV32=$AE32,$S32,IF(BV32=$AF32,$U32,IF(BV32=$AG32,$W32,IF(BV32=$Z32,$I32,"???"))))))))</f>
        <v>nu</v>
      </c>
      <c r="FS32" s="149" t="s">
        <v>469</v>
      </c>
      <c r="FT32" s="190" t="str">
        <f>IF(BX32=$AA32,$K32,IF(BX32=$AB32,$N32,IF(BX32=$AC32,$O32,IF(BX32=$AD32,$Q32,IF(BX32=$AE32,$S32,IF(BX32=$AF32,$U32,IF(BX32=$AG32,$W32,IF(BX32=$Z32,$I32,"???"))))))))</f>
        <v>panou informativ</v>
      </c>
      <c r="FU32" s="151" t="s">
        <v>850</v>
      </c>
      <c r="FV32" s="190" t="str">
        <f>IF(BZ32=$AA32,$K32,IF(BZ32=$AB32,$N32,IF(BZ32=$AC32,$O32,IF(BZ32=$AD32,$Q32,IF(BZ32=$AE32,$S32,IF(BZ32=$AF32,$U32,IF(BZ32=$AG32,$W32,IF(BZ32=$Z32,$I32,"???"))))))))</f>
        <v>nu</v>
      </c>
      <c r="FW32" s="149" t="s">
        <v>469</v>
      </c>
      <c r="FX32" s="190" t="str">
        <f>IF(CB32=$AA32,$K32,IF(CB32=$AB32,$N32,IF(CB32=$AC32,$O32,IF(CB32=$AD32,$Q32,IF(CB32=$AE32,$S32,IF(CB32=$AF32,$U32,IF(CB32=$AG32,$W32,IF(CB32=$Z32,$I32,"???"))))))))</f>
        <v>nu</v>
      </c>
      <c r="FY32" s="149"/>
      <c r="FZ32" s="190" t="str">
        <f>IF(CD32=$AA32,$K32,IF(CD32=$AB32,$N32,IF(CD32=$AC32,$O32,IF(CD32=$AD32,$Q32,IF(CD32=$AE32,$S32,IF(CD32=$AF32,$U32,IF(CD32=$AG32,$W32,IF(CD32=$Z32,$I32,"???"))))))))</f>
        <v>panou informativ</v>
      </c>
      <c r="GA32" s="151" t="s">
        <v>871</v>
      </c>
      <c r="GB32" s="149"/>
      <c r="GC32" s="149"/>
      <c r="GD32" s="190" t="str">
        <f>IF(CH32=$AA32,$K32,IF(CH32=$AB32,$N32,IF(CH32=$AC32,$O32,IF(CH32=$AD32,$Q32,IF(CH32=$AE32,$S32,IF(CH32=$AF32,$U32,IF(CH32=$AG32,$W32,IF(CH32=$Z32,$I32,"???"))))))))</f>
        <v>nu</v>
      </c>
      <c r="GE32" s="149" t="s">
        <v>469</v>
      </c>
      <c r="GF32" s="190" t="str">
        <f>IF(CJ32=$AA32,$K32,IF(CJ32=$AB32,$N32,IF(CJ32=$AC32,$O32,IF(CJ32=$AD32,$Q32,IF(CJ32=$AE32,$S32,IF(CJ32=$AF32,$U32,IF(CJ32=$AG32,$W32,IF(CJ32=$Z32,$I32,"???"))))))))</f>
        <v>nu</v>
      </c>
      <c r="GG32" s="149" t="s">
        <v>469</v>
      </c>
      <c r="GH32" s="190" t="str">
        <f>IF(CL32=$AA32,$K32,IF(CL32=$AB32,$N32,IF(CL32=$AC32,$O32,IF(CL32=$AD32,$Q32,IF(CL32=$AE32,$S32,IF(CL32=$AF32,$U32,IF(CL32=$AG32,$W32,IF(CL32=$Z32,$I32,"???"))))))))</f>
        <v>nu</v>
      </c>
      <c r="GI32" s="149" t="s">
        <v>469</v>
      </c>
      <c r="GJ32" s="190" t="str">
        <f>IF(CN32=$AA32,$K32,IF(CN32=$AB32,$N32,IF(CN32=$AC32,$O32,IF(CN32=$AD32,$Q32,IF(CN32=$AE32,$S32,IF(CN32=$AF32,$U32,IF(CN32=$AG32,$W32,IF(CN32=$Z32,$I32,"???"))))))))</f>
        <v>nu</v>
      </c>
      <c r="GK32" s="149" t="s">
        <v>469</v>
      </c>
      <c r="GL32" s="190" t="str">
        <f>IF(CP32=$AA32,$K32,IF(CP32=$AB32,$N32,IF(CP32=$AC32,$O32,IF(CP32=$AD32,$Q32,IF(CP32=$AE32,$S32,IF(CP32=$AF32,$U32,IF(CP32=$AG32,$W32,IF(CP32=$Z32,$I32,"???"))))))))</f>
        <v>nu</v>
      </c>
      <c r="GM32" s="149" t="s">
        <v>469</v>
      </c>
      <c r="GN32" s="149"/>
      <c r="GO32" s="149"/>
      <c r="GP32" s="190" t="str">
        <f>IF(CT32=$AA32,$K32,IF(CT32=$AB32,$N32,IF(CT32=$AC32,$O32,IF(CT32=$AD32,$Q32,IF(CT32=$AE32,$S32,IF(CT32=$AF32,$U32,IF(CT32=$AG32,$W32,IF(CT32=$Z32,$I32,"???"))))))))</f>
        <v>nu</v>
      </c>
      <c r="GQ32" s="149"/>
      <c r="GR32" s="190" t="str">
        <f>IF(CV32=$AA32,$K32,IF(CV32=$AB32,$N32,IF(CV32=$AC32,$O32,IF(CV32=$AD32,$Q32,IF(CV32=$AE32,$S32,IF(CV32=$AF32,$U32,IF(CV32=$AG32,$W32,IF(CV32=$Z32,$I32,"???"))))))))</f>
        <v>nu</v>
      </c>
      <c r="GS32" s="149" t="s">
        <v>469</v>
      </c>
      <c r="GT32" s="190" t="str">
        <f>IF(CX32=$AA32,$K32,IF(CX32=$AB32,$N32,IF(CX32=$AC32,$O32,IF(CX32=$AD32,$Q32,IF(CX32=$AE32,$S32,IF(CX32=$AF32,$U32,IF(CX32=$AG32,$W32,IF(CX32=$Z32,$I32,"???"))))))))</f>
        <v>nu</v>
      </c>
      <c r="GU32" s="149" t="s">
        <v>469</v>
      </c>
      <c r="GV32" s="190" t="str">
        <f>IF(CZ32=$AA32,$K32,IF(CZ32=$AB32,$N32,IF(CZ32=$AC32,$O32,IF(CZ32=$AD32,$Q32,IF(CZ32=$AE32,$S32,IF(CZ32=$AF32,$U32,IF(CZ32=$AG32,$W32,IF(CZ32=$Z32,$I32,"???"))))))))</f>
        <v>nu</v>
      </c>
      <c r="GW32" s="149" t="s">
        <v>481</v>
      </c>
      <c r="GX32" s="157"/>
      <c r="GY32" s="149"/>
      <c r="GZ32" s="190" t="str">
        <f>IF(DD32=$AA32,$K32,IF(DD32=$AB32,$N32,IF(DD32=$AC32,$O32,IF(DD32=$AD32,$Q32,IF(DD32=$AE32,$S32,IF(DD32=$AF32,$U32,IF(DD32=$AG32,$W32,IF(DD32=$Z32,$I32,"???"))))))))</f>
        <v>web</v>
      </c>
      <c r="HA32" s="149" t="s">
        <v>717</v>
      </c>
      <c r="HB32" s="149"/>
      <c r="HC32" s="149"/>
      <c r="HD32" s="190" t="str">
        <f>IF(DH32=$AA32,$K32,IF(DH32=$AB32,$N32,IF(DH32=$AC32,$O32,IF(DH32=$AD32,$Q32,IF(DH32=$AE32,$S32,IF(DH32=$AF32,$U32,IF(DH32=$AG32,$W32,IF(DH32=$Z32,$I32,"???"))))))))</f>
        <v>nu</v>
      </c>
      <c r="HE32" s="149" t="s">
        <v>469</v>
      </c>
      <c r="HF32" s="190" t="str">
        <f>IF(DJ32=$AA32,$K32,IF(DJ32=$AB32,$N32,IF(DJ32=$AC32,$O32,IF(DJ32=$AD32,$Q32,IF(DJ32=$AE32,$S32,IF(DJ32=$AF32,$U32,IF(DJ32=$AG32,$W32,IF(DJ32=$Z32,$I32,"???"))))))))</f>
        <v>nu</v>
      </c>
      <c r="HG32" s="149" t="s">
        <v>469</v>
      </c>
      <c r="HH32" s="190" t="str">
        <f>IF(DL32=$AA32,$K32,IF(DL32=$AB32,$N32,IF(DL32=$AC32,$O32,IF(DL32=$AD32,$Q32,IF(DL32=$AE32,$S32,IF(DL32=$AF32,$U32,IF(DL32=$AG32,$W32,IF(DL32=$Z32,$I32,"???"))))))))</f>
        <v>panou informativ</v>
      </c>
      <c r="HI32" s="149" t="s">
        <v>732</v>
      </c>
      <c r="HJ32" s="149"/>
      <c r="HK32" s="149"/>
      <c r="HL32" s="190" t="str">
        <f>IF(DP32=$AA32,$K32,IF(DP32=$AB32,$N32,IF(DP32=$AC32,$O32,IF(DP32=$AD32,$Q32,IF(DP32=$AE32,$S32,IF(DP32=$AF32,$U32,IF(DP32=$AG32,$W32,IF(DP32=$Z32,$I32,"???"))))))))</f>
        <v>nu</v>
      </c>
      <c r="HM32" s="149" t="s">
        <v>737</v>
      </c>
      <c r="HN32" s="190" t="str">
        <f>IF(DR32=$AA32,$K32,IF(DR32=$AB32,$N32,IF(DR32=$AC32,$O32,IF(DR32=$AD32,$Q32,IF(DR32=$AE32,$S32,IF(DR32=$AF32,$U32,IF(DR32=$AG32,$W32,IF(DR32=$Z32,$I32,"???"))))))))</f>
        <v>nu</v>
      </c>
      <c r="HO32" s="149" t="s">
        <v>469</v>
      </c>
      <c r="HP32" s="190" t="str">
        <f>IF(DT32=$AA32,$K32,IF(DT32=$AB32,$N32,IF(DT32=$AC32,$O32,IF(DT32=$AD32,$Q32,IF(DT32=$AE32,$S32,IF(DT32=$AF32,$U32,IF(DT32=$AG32,$W32,IF(DT32=$Z32,$I32,"???"))))))))</f>
        <v>nu</v>
      </c>
      <c r="HQ32" s="149" t="s">
        <v>510</v>
      </c>
      <c r="HR32" s="190" t="str">
        <f>IF(DV32=$AA32,$K32,IF(DV32=$AB32,$N32,IF(DV32=$AC32,$O32,IF(DV32=$AD32,$Q32,IF(DV32=$AE32,$S32,IF(DV32=$AF32,$U32,IF(DV32=$AG32,$W32,IF(DV32=$Z32,$I32,"???"))))))))</f>
        <v>web</v>
      </c>
      <c r="HS32" s="149" t="s">
        <v>958</v>
      </c>
      <c r="HT32" s="190" t="str">
        <f>IF(DX32=$AA32,$K32,IF(DX32=$AB32,$N32,IF(DX32=$AC32,$O32,IF(DX32=$AD32,$Q32,IF(DX32=$AE32,$S32,IF(DX32=$AF32,$U32,IF(DX32=$AG32,$W32,IF(DX32=$Z32,$I32,"???"))))))))</f>
        <v>nu</v>
      </c>
      <c r="HU32" s="149"/>
      <c r="HV32" s="190" t="str">
        <f>IF(DZ32=$AA32,$K32,IF(DZ32=$AB32,$N32,IF(DZ32=$AC32,$O32,IF(DZ32=$AD32,$Q32,IF(DZ32=$AE32,$S32,IF(DZ32=$AF32,$U32,IF(DZ32=$AG32,$W32,IF(DZ32=$Z32,$I32,"???"))))))))</f>
        <v>nu</v>
      </c>
      <c r="HW32" s="149"/>
      <c r="HX32" s="190" t="str">
        <f>IF(EB32=$AA32,$K32,IF(EB32=$AB32,$N32,IF(EB32=$AC32,$O32,IF(EB32=$AD32,$Q32,IF(EB32=$AE32,$S32,IF(EB32=$AF32,$U32,IF(EB32=$AG32,$W32,IF(EB32=$Z32,$I32,"???"))))))))</f>
        <v>nu</v>
      </c>
      <c r="HY32" s="149" t="s">
        <v>469</v>
      </c>
      <c r="HZ32" s="193">
        <f>COUNTIF(ED32:HY32,"web")</f>
        <v>4</v>
      </c>
      <c r="IA32" s="193">
        <f t="shared" si="46"/>
        <v>28</v>
      </c>
      <c r="IB32" s="194">
        <f t="shared" si="48"/>
        <v>8.8888888888888893</v>
      </c>
      <c r="IC32" s="194">
        <f t="shared" si="47"/>
        <v>62.222222222222221</v>
      </c>
    </row>
    <row r="33" spans="1:237" ht="15" customHeight="1" x14ac:dyDescent="0.3">
      <c r="A33" s="75" t="s">
        <v>66</v>
      </c>
      <c r="B33" s="77" t="s">
        <v>253</v>
      </c>
      <c r="C33" s="77" t="s">
        <v>254</v>
      </c>
      <c r="D33" s="82" t="s">
        <v>386</v>
      </c>
      <c r="E33" s="110" t="s">
        <v>387</v>
      </c>
      <c r="F33" s="82">
        <v>3</v>
      </c>
      <c r="G33" s="82" t="s">
        <v>428</v>
      </c>
      <c r="H33" s="82" t="s">
        <v>429</v>
      </c>
      <c r="I33" s="82" t="s">
        <v>430</v>
      </c>
      <c r="J33" s="82" t="s">
        <v>431</v>
      </c>
      <c r="K33" s="82" t="s">
        <v>433</v>
      </c>
      <c r="L33" s="80" t="s">
        <v>442</v>
      </c>
      <c r="M33" s="82"/>
      <c r="N33" s="82"/>
      <c r="O33" s="82"/>
      <c r="P33" s="82"/>
      <c r="Q33" s="82"/>
      <c r="R33" s="82"/>
      <c r="S33" s="82"/>
      <c r="T33" s="82"/>
      <c r="U33" s="82"/>
      <c r="V33" s="82"/>
      <c r="W33" s="82"/>
      <c r="X33" s="135"/>
      <c r="Y33" s="122">
        <v>3</v>
      </c>
      <c r="Z33" s="82">
        <v>0</v>
      </c>
      <c r="AA33" s="82">
        <v>1.5</v>
      </c>
      <c r="AB33" s="82"/>
      <c r="AC33" s="82"/>
      <c r="AD33" s="82"/>
      <c r="AE33" s="77"/>
      <c r="AF33" s="77"/>
      <c r="AG33" s="77"/>
      <c r="AH33" s="154">
        <v>3</v>
      </c>
      <c r="AI33" s="149" t="s">
        <v>898</v>
      </c>
      <c r="AJ33" s="164">
        <v>3</v>
      </c>
      <c r="AK33" s="149" t="s">
        <v>500</v>
      </c>
      <c r="AL33" s="173">
        <v>3</v>
      </c>
      <c r="AM33" s="151" t="s">
        <v>527</v>
      </c>
      <c r="AN33" s="154">
        <v>1.5</v>
      </c>
      <c r="AO33" s="149" t="s">
        <v>580</v>
      </c>
      <c r="AP33" s="154">
        <v>0</v>
      </c>
      <c r="AQ33" s="149"/>
      <c r="AR33" s="154">
        <v>0</v>
      </c>
      <c r="AS33" s="149" t="s">
        <v>469</v>
      </c>
      <c r="AT33" s="154">
        <v>0</v>
      </c>
      <c r="AU33" s="149" t="s">
        <v>469</v>
      </c>
      <c r="AV33" s="153">
        <v>0</v>
      </c>
      <c r="AW33" s="149"/>
      <c r="AX33" s="154">
        <v>1.5</v>
      </c>
      <c r="AY33" s="149" t="s">
        <v>580</v>
      </c>
      <c r="AZ33" s="154">
        <v>3</v>
      </c>
      <c r="BA33" s="151" t="s">
        <v>463</v>
      </c>
      <c r="BB33" s="154">
        <v>3</v>
      </c>
      <c r="BC33" s="151" t="s">
        <v>682</v>
      </c>
      <c r="BD33" s="154">
        <v>1.5</v>
      </c>
      <c r="BE33" s="149" t="s">
        <v>580</v>
      </c>
      <c r="BF33" s="154">
        <v>0</v>
      </c>
      <c r="BG33" s="149" t="s">
        <v>469</v>
      </c>
      <c r="BH33" s="154">
        <v>0</v>
      </c>
      <c r="BI33" s="149" t="s">
        <v>469</v>
      </c>
      <c r="BJ33" s="154">
        <v>1.5</v>
      </c>
      <c r="BK33" s="149" t="s">
        <v>481</v>
      </c>
      <c r="BL33" s="154">
        <v>3</v>
      </c>
      <c r="BM33" s="151" t="s">
        <v>799</v>
      </c>
      <c r="BN33" s="154">
        <v>0</v>
      </c>
      <c r="BO33" s="149" t="s">
        <v>469</v>
      </c>
      <c r="BP33" s="154">
        <v>0</v>
      </c>
      <c r="BQ33" s="149" t="s">
        <v>510</v>
      </c>
      <c r="BR33" s="154">
        <v>3</v>
      </c>
      <c r="BS33" s="151" t="s">
        <v>790</v>
      </c>
      <c r="BT33" s="154">
        <v>0</v>
      </c>
      <c r="BU33" s="176" t="s">
        <v>510</v>
      </c>
      <c r="BV33" s="154">
        <v>1.5</v>
      </c>
      <c r="BW33" s="149" t="s">
        <v>580</v>
      </c>
      <c r="BX33" s="154">
        <v>3</v>
      </c>
      <c r="BY33" s="149" t="s">
        <v>856</v>
      </c>
      <c r="BZ33" s="154">
        <v>1.5</v>
      </c>
      <c r="CA33" s="151" t="s">
        <v>559</v>
      </c>
      <c r="CB33" s="154">
        <v>1.5</v>
      </c>
      <c r="CC33" s="149" t="s">
        <v>580</v>
      </c>
      <c r="CD33" s="154">
        <v>0</v>
      </c>
      <c r="CE33" s="149"/>
      <c r="CF33" s="149"/>
      <c r="CG33" s="149"/>
      <c r="CH33" s="154">
        <v>0</v>
      </c>
      <c r="CI33" s="149" t="s">
        <v>469</v>
      </c>
      <c r="CJ33" s="154">
        <v>3</v>
      </c>
      <c r="CK33" s="151" t="s">
        <v>825</v>
      </c>
      <c r="CL33" s="154">
        <v>0</v>
      </c>
      <c r="CM33" s="149" t="s">
        <v>469</v>
      </c>
      <c r="CN33" s="154">
        <v>1.5</v>
      </c>
      <c r="CO33" s="149" t="s">
        <v>580</v>
      </c>
      <c r="CP33" s="154">
        <v>0</v>
      </c>
      <c r="CQ33" s="149" t="s">
        <v>469</v>
      </c>
      <c r="CR33" s="149"/>
      <c r="CS33" s="149"/>
      <c r="CT33" s="154">
        <v>0</v>
      </c>
      <c r="CU33" s="149"/>
      <c r="CV33" s="154">
        <v>0</v>
      </c>
      <c r="CW33" s="149" t="s">
        <v>469</v>
      </c>
      <c r="CX33" s="154">
        <v>0</v>
      </c>
      <c r="CY33" s="149" t="s">
        <v>469</v>
      </c>
      <c r="CZ33" s="164">
        <v>1.5</v>
      </c>
      <c r="DA33" s="152" t="s">
        <v>481</v>
      </c>
      <c r="DB33" s="157"/>
      <c r="DC33" s="149"/>
      <c r="DD33" s="154">
        <v>3</v>
      </c>
      <c r="DE33" s="151" t="s">
        <v>720</v>
      </c>
      <c r="DF33" s="149"/>
      <c r="DG33" s="149"/>
      <c r="DH33" s="153">
        <v>1.5</v>
      </c>
      <c r="DI33" s="149" t="s">
        <v>580</v>
      </c>
      <c r="DJ33" s="154">
        <v>0</v>
      </c>
      <c r="DK33" s="176" t="s">
        <v>481</v>
      </c>
      <c r="DL33" s="154">
        <v>0</v>
      </c>
      <c r="DM33" s="149" t="s">
        <v>730</v>
      </c>
      <c r="DN33" s="149"/>
      <c r="DO33" s="149"/>
      <c r="DP33" s="154">
        <v>0</v>
      </c>
      <c r="DQ33" s="149" t="s">
        <v>737</v>
      </c>
      <c r="DR33" s="154">
        <v>1.5</v>
      </c>
      <c r="DS33" s="149" t="s">
        <v>580</v>
      </c>
      <c r="DT33" s="154">
        <v>0</v>
      </c>
      <c r="DU33" s="149" t="s">
        <v>510</v>
      </c>
      <c r="DV33" s="154">
        <v>0</v>
      </c>
      <c r="DW33" s="149"/>
      <c r="DX33" s="154">
        <v>1.5</v>
      </c>
      <c r="DY33" s="149" t="s">
        <v>580</v>
      </c>
      <c r="DZ33" s="153">
        <v>1.5</v>
      </c>
      <c r="EA33" s="149" t="s">
        <v>580</v>
      </c>
      <c r="EB33" s="154">
        <v>1.5</v>
      </c>
      <c r="EC33" s="149" t="s">
        <v>580</v>
      </c>
      <c r="ED33" s="188" t="str">
        <f t="shared" ref="ED33:ED54" si="97">IF(AH33=$Y33,$G33,IF(AH33=$Z33,$I33,IF(AH33=$AA33,$K33,"???")))</f>
        <v>da</v>
      </c>
      <c r="EE33" s="149" t="s">
        <v>898</v>
      </c>
      <c r="EF33" s="188" t="str">
        <f t="shared" ref="EF33:EF54" si="98">IF(AJ33=$Y33,$G33,IF(AJ33=$Z33,$I33,IF(AJ33=$AA33,$K33,"???")))</f>
        <v>da</v>
      </c>
      <c r="EG33" s="149" t="s">
        <v>500</v>
      </c>
      <c r="EH33" s="188" t="str">
        <f t="shared" ref="EH33:EH54" si="99">IF(AL33=$Y33,$G33,IF(AL33=$Z33,$I33,IF(AL33=$AA33,$K33,"???")))</f>
        <v>da</v>
      </c>
      <c r="EI33" s="151" t="s">
        <v>527</v>
      </c>
      <c r="EJ33" s="188" t="str">
        <f t="shared" ref="EJ33:EJ54" si="100">IF(AN33=$Y33,$G33,IF(AN33=$Z33,$I33,IF(AN33=$AA33,$K33,"???")))</f>
        <v>panou informativ</v>
      </c>
      <c r="EK33" s="149" t="s">
        <v>580</v>
      </c>
      <c r="EL33" s="188" t="str">
        <f t="shared" ref="EL33:EL54" si="101">IF(AP33=$Y33,$G33,IF(AP33=$Z33,$I33,IF(AP33=$AA33,$K33,"???")))</f>
        <v>nu</v>
      </c>
      <c r="EM33" s="149"/>
      <c r="EN33" s="188" t="str">
        <f t="shared" ref="EN33:EN54" si="102">IF(AR33=$Y33,$G33,IF(AR33=$Z33,$I33,IF(AR33=$AA33,$K33,"???")))</f>
        <v>nu</v>
      </c>
      <c r="EO33" s="149" t="s">
        <v>469</v>
      </c>
      <c r="EP33" s="188" t="str">
        <f t="shared" ref="EP33:EP54" si="103">IF(AT33=$Y33,$G33,IF(AT33=$Z33,$I33,IF(AT33=$AA33,$K33,"???")))</f>
        <v>nu</v>
      </c>
      <c r="EQ33" s="149" t="s">
        <v>469</v>
      </c>
      <c r="ER33" s="188" t="str">
        <f t="shared" ref="ER33:ER54" si="104">IF(AV33=$Y33,$G33,IF(AV33=$Z33,$I33,IF(AV33=$AA33,$K33,"???")))</f>
        <v>nu</v>
      </c>
      <c r="ES33" s="149"/>
      <c r="ET33" s="188" t="str">
        <f t="shared" ref="ET33:ET54" si="105">IF(AX33=$Y33,$G33,IF(AX33=$Z33,$I33,IF(AX33=$AA33,$K33,"???")))</f>
        <v>panou informativ</v>
      </c>
      <c r="EU33" s="149" t="s">
        <v>580</v>
      </c>
      <c r="EV33" s="188" t="str">
        <f t="shared" ref="EV33:EV54" si="106">IF(AZ33=$Y33,$G33,IF(AZ33=$Z33,$I33,IF(AZ33=$AA33,$K33,"???")))</f>
        <v>da</v>
      </c>
      <c r="EW33" s="151" t="s">
        <v>463</v>
      </c>
      <c r="EX33" s="188" t="str">
        <f t="shared" ref="EX33:EX54" si="107">IF(BB33=$Y33,$G33,IF(BB33=$Z33,$I33,IF(BB33=$AA33,$K33,"???")))</f>
        <v>da</v>
      </c>
      <c r="EY33" s="151" t="s">
        <v>682</v>
      </c>
      <c r="EZ33" s="188" t="str">
        <f t="shared" ref="EZ33:EZ54" si="108">IF(BD33=$Y33,$G33,IF(BD33=$Z33,$I33,IF(BD33=$AA33,$K33,"???")))</f>
        <v>panou informativ</v>
      </c>
      <c r="FA33" s="149" t="s">
        <v>580</v>
      </c>
      <c r="FB33" s="188" t="str">
        <f t="shared" ref="FB33:FB54" si="109">IF(BF33=$Y33,$G33,IF(BF33=$Z33,$I33,IF(BF33=$AA33,$K33,"???")))</f>
        <v>nu</v>
      </c>
      <c r="FC33" s="149" t="s">
        <v>469</v>
      </c>
      <c r="FD33" s="188" t="str">
        <f t="shared" ref="FD33:FD54" si="110">IF(BH33=$Y33,$G33,IF(BH33=$Z33,$I33,IF(BH33=$AA33,$K33,"???")))</f>
        <v>nu</v>
      </c>
      <c r="FE33" s="149" t="s">
        <v>469</v>
      </c>
      <c r="FF33" s="188" t="str">
        <f t="shared" ref="FF33:FF54" si="111">IF(BJ33=$Y33,$G33,IF(BJ33=$Z33,$I33,IF(BJ33=$AA33,$K33,"???")))</f>
        <v>panou informativ</v>
      </c>
      <c r="FG33" s="149" t="s">
        <v>481</v>
      </c>
      <c r="FH33" s="188" t="str">
        <f t="shared" ref="FH33:FH54" si="112">IF(BL33=$Y33,$G33,IF(BL33=$Z33,$I33,IF(BL33=$AA33,$K33,"???")))</f>
        <v>da</v>
      </c>
      <c r="FI33" s="151" t="s">
        <v>799</v>
      </c>
      <c r="FJ33" s="188" t="str">
        <f t="shared" ref="FJ33:FJ54" si="113">IF(BN33=$Y33,$G33,IF(BN33=$Z33,$I33,IF(BN33=$AA33,$K33,"???")))</f>
        <v>nu</v>
      </c>
      <c r="FK33" s="149" t="s">
        <v>469</v>
      </c>
      <c r="FL33" s="188" t="str">
        <f t="shared" ref="FL33:FL54" si="114">IF(BP33=$Y33,$G33,IF(BP33=$Z33,$I33,IF(BP33=$AA33,$K33,"???")))</f>
        <v>nu</v>
      </c>
      <c r="FM33" s="149" t="s">
        <v>510</v>
      </c>
      <c r="FN33" s="188" t="str">
        <f t="shared" ref="FN33:FN54" si="115">IF(BR33=$Y33,$G33,IF(BR33=$Z33,$I33,IF(BR33=$AA33,$K33,"???")))</f>
        <v>da</v>
      </c>
      <c r="FO33" s="151" t="s">
        <v>790</v>
      </c>
      <c r="FP33" s="188" t="str">
        <f t="shared" ref="FP33:FP54" si="116">IF(BT33=$Y33,$G33,IF(BT33=$Z33,$I33,IF(BT33=$AA33,$K33,"???")))</f>
        <v>nu</v>
      </c>
      <c r="FQ33" s="176" t="s">
        <v>510</v>
      </c>
      <c r="FR33" s="188" t="str">
        <f t="shared" ref="FR33:FR54" si="117">IF(BV33=$Y33,$G33,IF(BV33=$Z33,$I33,IF(BV33=$AA33,$K33,"???")))</f>
        <v>panou informativ</v>
      </c>
      <c r="FS33" s="149" t="s">
        <v>580</v>
      </c>
      <c r="FT33" s="188" t="str">
        <f t="shared" ref="FT33:FT54" si="118">IF(BX33=$Y33,$G33,IF(BX33=$Z33,$I33,IF(BX33=$AA33,$K33,"???")))</f>
        <v>da</v>
      </c>
      <c r="FU33" s="149" t="s">
        <v>856</v>
      </c>
      <c r="FV33" s="188" t="str">
        <f t="shared" ref="FV33:FV54" si="119">IF(BZ33=$Y33,$G33,IF(BZ33=$Z33,$I33,IF(BZ33=$AA33,$K33,"???")))</f>
        <v>panou informativ</v>
      </c>
      <c r="FW33" s="151" t="s">
        <v>559</v>
      </c>
      <c r="FX33" s="188" t="str">
        <f t="shared" ref="FX33:FX54" si="120">IF(CB33=$Y33,$G33,IF(CB33=$Z33,$I33,IF(CB33=$AA33,$K33,"???")))</f>
        <v>panou informativ</v>
      </c>
      <c r="FY33" s="149" t="s">
        <v>580</v>
      </c>
      <c r="FZ33" s="188" t="str">
        <f t="shared" ref="FZ33:FZ54" si="121">IF(CD33=$Y33,$G33,IF(CD33=$Z33,$I33,IF(CD33=$AA33,$K33,"???")))</f>
        <v>nu</v>
      </c>
      <c r="GA33" s="149"/>
      <c r="GB33" s="149"/>
      <c r="GC33" s="149"/>
      <c r="GD33" s="188" t="str">
        <f t="shared" ref="GD33:GD54" si="122">IF(CH33=$Y33,$G33,IF(CH33=$Z33,$I33,IF(CH33=$AA33,$K33,"???")))</f>
        <v>nu</v>
      </c>
      <c r="GE33" s="149" t="s">
        <v>469</v>
      </c>
      <c r="GF33" s="188" t="str">
        <f t="shared" ref="GF33:GF54" si="123">IF(CJ33=$Y33,$G33,IF(CJ33=$Z33,$I33,IF(CJ33=$AA33,$K33,"???")))</f>
        <v>da</v>
      </c>
      <c r="GG33" s="151" t="s">
        <v>825</v>
      </c>
      <c r="GH33" s="188" t="str">
        <f t="shared" ref="GH33:GH54" si="124">IF(CL33=$Y33,$G33,IF(CL33=$Z33,$I33,IF(CL33=$AA33,$K33,"???")))</f>
        <v>nu</v>
      </c>
      <c r="GI33" s="149" t="s">
        <v>469</v>
      </c>
      <c r="GJ33" s="188" t="str">
        <f t="shared" ref="GJ33:GJ54" si="125">IF(CN33=$Y33,$G33,IF(CN33=$Z33,$I33,IF(CN33=$AA33,$K33,"???")))</f>
        <v>panou informativ</v>
      </c>
      <c r="GK33" s="149" t="s">
        <v>580</v>
      </c>
      <c r="GL33" s="188" t="str">
        <f t="shared" ref="GL33:GL54" si="126">IF(CP33=$Y33,$G33,IF(CP33=$Z33,$I33,IF(CP33=$AA33,$K33,"???")))</f>
        <v>nu</v>
      </c>
      <c r="GM33" s="149" t="s">
        <v>469</v>
      </c>
      <c r="GN33" s="149"/>
      <c r="GO33" s="149"/>
      <c r="GP33" s="188" t="str">
        <f t="shared" ref="GP33:GP54" si="127">IF(CT33=$Y33,$G33,IF(CT33=$Z33,$I33,IF(CT33=$AA33,$K33,"???")))</f>
        <v>nu</v>
      </c>
      <c r="GQ33" s="149"/>
      <c r="GR33" s="188" t="str">
        <f t="shared" ref="GR33:GR54" si="128">IF(CV33=$Y33,$G33,IF(CV33=$Z33,$I33,IF(CV33=$AA33,$K33,"???")))</f>
        <v>nu</v>
      </c>
      <c r="GS33" s="149" t="s">
        <v>469</v>
      </c>
      <c r="GT33" s="188" t="str">
        <f t="shared" ref="GT33:GT54" si="129">IF(CX33=$Y33,$G33,IF(CX33=$Z33,$I33,IF(CX33=$AA33,$K33,"???")))</f>
        <v>nu</v>
      </c>
      <c r="GU33" s="149" t="s">
        <v>469</v>
      </c>
      <c r="GV33" s="188" t="str">
        <f t="shared" ref="GV33:GV54" si="130">IF(CZ33=$Y33,$G33,IF(CZ33=$Z33,$I33,IF(CZ33=$AA33,$K33,"???")))</f>
        <v>panou informativ</v>
      </c>
      <c r="GW33" s="152" t="s">
        <v>481</v>
      </c>
      <c r="GX33" s="157"/>
      <c r="GY33" s="149"/>
      <c r="GZ33" s="188" t="str">
        <f t="shared" ref="GZ33:GZ54" si="131">IF(DD33=$Y33,$G33,IF(DD33=$Z33,$I33,IF(DD33=$AA33,$K33,"???")))</f>
        <v>da</v>
      </c>
      <c r="HA33" s="151" t="s">
        <v>720</v>
      </c>
      <c r="HB33" s="149"/>
      <c r="HC33" s="149"/>
      <c r="HD33" s="188" t="str">
        <f t="shared" ref="HD33:HD54" si="132">IF(DH33=$Y33,$G33,IF(DH33=$Z33,$I33,IF(DH33=$AA33,$K33,"???")))</f>
        <v>panou informativ</v>
      </c>
      <c r="HE33" s="149" t="s">
        <v>580</v>
      </c>
      <c r="HF33" s="188" t="str">
        <f t="shared" ref="HF33:HF54" si="133">IF(DJ33=$Y33,$G33,IF(DJ33=$Z33,$I33,IF(DJ33=$AA33,$K33,"???")))</f>
        <v>nu</v>
      </c>
      <c r="HG33" s="176" t="s">
        <v>481</v>
      </c>
      <c r="HH33" s="188" t="str">
        <f t="shared" ref="HH33:HH54" si="134">IF(DL33=$Y33,$G33,IF(DL33=$Z33,$I33,IF(DL33=$AA33,$K33,"???")))</f>
        <v>nu</v>
      </c>
      <c r="HI33" s="149" t="s">
        <v>730</v>
      </c>
      <c r="HJ33" s="149"/>
      <c r="HK33" s="149"/>
      <c r="HL33" s="188" t="str">
        <f t="shared" ref="HL33:HL54" si="135">IF(DP33=$Y33,$G33,IF(DP33=$Z33,$I33,IF(DP33=$AA33,$K33,"???")))</f>
        <v>nu</v>
      </c>
      <c r="HM33" s="149" t="s">
        <v>737</v>
      </c>
      <c r="HN33" s="188" t="str">
        <f t="shared" ref="HN33:HN54" si="136">IF(DR33=$Y33,$G33,IF(DR33=$Z33,$I33,IF(DR33=$AA33,$K33,"???")))</f>
        <v>panou informativ</v>
      </c>
      <c r="HO33" s="149" t="s">
        <v>580</v>
      </c>
      <c r="HP33" s="188" t="str">
        <f t="shared" ref="HP33:HP54" si="137">IF(DT33=$Y33,$G33,IF(DT33=$Z33,$I33,IF(DT33=$AA33,$K33,"???")))</f>
        <v>nu</v>
      </c>
      <c r="HQ33" s="149" t="s">
        <v>510</v>
      </c>
      <c r="HR33" s="188" t="str">
        <f t="shared" ref="HR33:HR54" si="138">IF(DV33=$Y33,$G33,IF(DV33=$Z33,$I33,IF(DV33=$AA33,$K33,"???")))</f>
        <v>nu</v>
      </c>
      <c r="HS33" s="149"/>
      <c r="HT33" s="188" t="str">
        <f t="shared" ref="HT33:HT54" si="139">IF(DX33=$Y33,$G33,IF(DX33=$Z33,$I33,IF(DX33=$AA33,$K33,"???")))</f>
        <v>panou informativ</v>
      </c>
      <c r="HU33" s="149" t="s">
        <v>580</v>
      </c>
      <c r="HV33" s="188" t="str">
        <f t="shared" ref="HV33:HV54" si="140">IF(DZ33=$Y33,$G33,IF(DZ33=$Z33,$I33,IF(DZ33=$AA33,$K33,"???")))</f>
        <v>panou informativ</v>
      </c>
      <c r="HW33" s="149" t="s">
        <v>580</v>
      </c>
      <c r="HX33" s="188" t="str">
        <f t="shared" ref="HX33:HX54" si="141">IF(EB33=$Y33,$G33,IF(EB33=$Z33,$I33,IF(EB33=$AA33,$K33,"???")))</f>
        <v>panou informativ</v>
      </c>
      <c r="HY33" s="149" t="s">
        <v>580</v>
      </c>
      <c r="HZ33" s="193">
        <f t="shared" ref="HZ33:HZ44" si="142">COUNTIF(ED33:HY33,"da")</f>
        <v>10</v>
      </c>
      <c r="IA33" s="193">
        <f t="shared" si="46"/>
        <v>21</v>
      </c>
      <c r="IB33" s="194">
        <f t="shared" si="48"/>
        <v>22.222222222222221</v>
      </c>
      <c r="IC33" s="194">
        <f t="shared" si="47"/>
        <v>46.666666666666664</v>
      </c>
    </row>
    <row r="34" spans="1:237" ht="15" customHeight="1" x14ac:dyDescent="0.3">
      <c r="A34" s="75" t="s">
        <v>67</v>
      </c>
      <c r="B34" s="77" t="s">
        <v>255</v>
      </c>
      <c r="C34" s="77" t="s">
        <v>256</v>
      </c>
      <c r="D34" s="82" t="s">
        <v>391</v>
      </c>
      <c r="E34" s="110" t="s">
        <v>388</v>
      </c>
      <c r="F34" s="82">
        <v>2</v>
      </c>
      <c r="G34" s="82" t="s">
        <v>428</v>
      </c>
      <c r="H34" s="82" t="s">
        <v>429</v>
      </c>
      <c r="I34" s="82" t="s">
        <v>430</v>
      </c>
      <c r="J34" s="82" t="s">
        <v>431</v>
      </c>
      <c r="K34" s="189" t="s">
        <v>455</v>
      </c>
      <c r="L34" s="82"/>
      <c r="M34" s="82"/>
      <c r="N34" s="82"/>
      <c r="O34" s="82"/>
      <c r="P34" s="82"/>
      <c r="Q34" s="82"/>
      <c r="R34" s="82"/>
      <c r="S34" s="82"/>
      <c r="T34" s="82"/>
      <c r="U34" s="82"/>
      <c r="V34" s="82"/>
      <c r="W34" s="82"/>
      <c r="X34" s="135"/>
      <c r="Y34" s="122">
        <v>2</v>
      </c>
      <c r="Z34" s="82">
        <v>0</v>
      </c>
      <c r="AA34" s="189">
        <f t="shared" ref="AA34:AA38" si="143">Y34/2</f>
        <v>1</v>
      </c>
      <c r="AB34" s="82"/>
      <c r="AC34" s="82"/>
      <c r="AD34" s="82"/>
      <c r="AE34" s="77"/>
      <c r="AF34" s="77"/>
      <c r="AG34" s="77"/>
      <c r="AH34" s="154">
        <v>2</v>
      </c>
      <c r="AI34" s="149" t="s">
        <v>580</v>
      </c>
      <c r="AJ34" s="164">
        <v>0</v>
      </c>
      <c r="AK34" s="152" t="s">
        <v>481</v>
      </c>
      <c r="AL34" s="173">
        <v>2</v>
      </c>
      <c r="AM34" s="149" t="s">
        <v>528</v>
      </c>
      <c r="AN34" s="154">
        <v>0</v>
      </c>
      <c r="AO34" s="149" t="s">
        <v>469</v>
      </c>
      <c r="AP34" s="154">
        <v>0</v>
      </c>
      <c r="AQ34" s="149"/>
      <c r="AR34" s="154">
        <v>0</v>
      </c>
      <c r="AS34" s="149" t="s">
        <v>469</v>
      </c>
      <c r="AT34" s="154">
        <v>0</v>
      </c>
      <c r="AU34" s="149" t="s">
        <v>469</v>
      </c>
      <c r="AV34" s="153">
        <v>0</v>
      </c>
      <c r="AW34" s="149"/>
      <c r="AX34" s="154">
        <v>0</v>
      </c>
      <c r="AY34" s="149" t="s">
        <v>469</v>
      </c>
      <c r="AZ34" s="154">
        <v>2</v>
      </c>
      <c r="BA34" s="151" t="s">
        <v>463</v>
      </c>
      <c r="BB34" s="154">
        <v>2</v>
      </c>
      <c r="BC34" s="151" t="s">
        <v>682</v>
      </c>
      <c r="BD34" s="154">
        <v>0</v>
      </c>
      <c r="BE34" s="149" t="s">
        <v>469</v>
      </c>
      <c r="BF34" s="154">
        <v>0</v>
      </c>
      <c r="BG34" s="149" t="s">
        <v>469</v>
      </c>
      <c r="BH34" s="154">
        <v>0</v>
      </c>
      <c r="BI34" s="149" t="s">
        <v>469</v>
      </c>
      <c r="BJ34" s="154">
        <v>0</v>
      </c>
      <c r="BK34" s="149" t="s">
        <v>481</v>
      </c>
      <c r="BL34" s="154">
        <v>2</v>
      </c>
      <c r="BM34" s="151" t="s">
        <v>799</v>
      </c>
      <c r="BN34" s="154">
        <v>0</v>
      </c>
      <c r="BO34" s="149" t="s">
        <v>469</v>
      </c>
      <c r="BP34" s="154">
        <v>0</v>
      </c>
      <c r="BQ34" s="149" t="s">
        <v>510</v>
      </c>
      <c r="BR34" s="154">
        <v>2</v>
      </c>
      <c r="BS34" s="151" t="s">
        <v>790</v>
      </c>
      <c r="BT34" s="154">
        <v>0</v>
      </c>
      <c r="BU34" s="176" t="s">
        <v>510</v>
      </c>
      <c r="BV34" s="154">
        <v>0</v>
      </c>
      <c r="BW34" s="149" t="s">
        <v>469</v>
      </c>
      <c r="BX34" s="154">
        <v>2</v>
      </c>
      <c r="BY34" s="151" t="s">
        <v>855</v>
      </c>
      <c r="BZ34" s="154">
        <v>0</v>
      </c>
      <c r="CA34" s="149" t="s">
        <v>481</v>
      </c>
      <c r="CB34" s="154">
        <v>0</v>
      </c>
      <c r="CC34" s="149" t="s">
        <v>469</v>
      </c>
      <c r="CD34" s="154">
        <v>0</v>
      </c>
      <c r="CE34" s="149"/>
      <c r="CF34" s="149"/>
      <c r="CG34" s="149"/>
      <c r="CH34" s="154">
        <v>0</v>
      </c>
      <c r="CI34" s="149" t="s">
        <v>469</v>
      </c>
      <c r="CJ34" s="154">
        <v>2</v>
      </c>
      <c r="CK34" s="149" t="s">
        <v>824</v>
      </c>
      <c r="CL34" s="154">
        <v>0</v>
      </c>
      <c r="CM34" s="149" t="s">
        <v>469</v>
      </c>
      <c r="CN34" s="154">
        <v>0</v>
      </c>
      <c r="CO34" s="149" t="s">
        <v>469</v>
      </c>
      <c r="CP34" s="154">
        <v>0</v>
      </c>
      <c r="CQ34" s="149" t="s">
        <v>469</v>
      </c>
      <c r="CR34" s="149"/>
      <c r="CS34" s="149"/>
      <c r="CT34" s="154">
        <v>0</v>
      </c>
      <c r="CU34" s="149"/>
      <c r="CV34" s="154">
        <v>0</v>
      </c>
      <c r="CW34" s="149" t="s">
        <v>469</v>
      </c>
      <c r="CX34" s="154">
        <v>0</v>
      </c>
      <c r="CY34" s="149" t="s">
        <v>469</v>
      </c>
      <c r="CZ34" s="164">
        <v>0</v>
      </c>
      <c r="DA34" s="152" t="s">
        <v>481</v>
      </c>
      <c r="DB34" s="157"/>
      <c r="DC34" s="149"/>
      <c r="DD34" s="154">
        <v>2</v>
      </c>
      <c r="DE34" s="151" t="s">
        <v>720</v>
      </c>
      <c r="DF34" s="149"/>
      <c r="DG34" s="149"/>
      <c r="DH34" s="153">
        <v>0</v>
      </c>
      <c r="DI34" s="149"/>
      <c r="DJ34" s="154">
        <v>0</v>
      </c>
      <c r="DK34" s="176" t="s">
        <v>481</v>
      </c>
      <c r="DL34" s="154">
        <v>0</v>
      </c>
      <c r="DM34" s="149" t="s">
        <v>730</v>
      </c>
      <c r="DN34" s="149"/>
      <c r="DO34" s="149"/>
      <c r="DP34" s="154">
        <v>0</v>
      </c>
      <c r="DQ34" s="149" t="s">
        <v>737</v>
      </c>
      <c r="DR34" s="154">
        <v>0</v>
      </c>
      <c r="DS34" s="149" t="s">
        <v>469</v>
      </c>
      <c r="DT34" s="154">
        <v>0</v>
      </c>
      <c r="DU34" s="149" t="s">
        <v>510</v>
      </c>
      <c r="DV34" s="154">
        <v>0</v>
      </c>
      <c r="DW34" s="149"/>
      <c r="DX34" s="154">
        <v>0</v>
      </c>
      <c r="DY34" s="149"/>
      <c r="DZ34" s="153">
        <v>0</v>
      </c>
      <c r="EA34" s="149"/>
      <c r="EB34" s="154">
        <v>0</v>
      </c>
      <c r="EC34" s="149" t="s">
        <v>469</v>
      </c>
      <c r="ED34" s="188" t="str">
        <f t="shared" si="97"/>
        <v>da</v>
      </c>
      <c r="EE34" s="149" t="s">
        <v>580</v>
      </c>
      <c r="EF34" s="188" t="str">
        <f t="shared" si="98"/>
        <v>nu</v>
      </c>
      <c r="EG34" s="152" t="s">
        <v>481</v>
      </c>
      <c r="EH34" s="188" t="str">
        <f t="shared" si="99"/>
        <v>da</v>
      </c>
      <c r="EI34" s="149" t="s">
        <v>528</v>
      </c>
      <c r="EJ34" s="188" t="str">
        <f t="shared" si="100"/>
        <v>nu</v>
      </c>
      <c r="EK34" s="149" t="s">
        <v>469</v>
      </c>
      <c r="EL34" s="188" t="str">
        <f t="shared" si="101"/>
        <v>nu</v>
      </c>
      <c r="EM34" s="149"/>
      <c r="EN34" s="188" t="str">
        <f t="shared" si="102"/>
        <v>nu</v>
      </c>
      <c r="EO34" s="149" t="s">
        <v>469</v>
      </c>
      <c r="EP34" s="188" t="str">
        <f t="shared" si="103"/>
        <v>nu</v>
      </c>
      <c r="EQ34" s="149" t="s">
        <v>469</v>
      </c>
      <c r="ER34" s="188" t="str">
        <f t="shared" si="104"/>
        <v>nu</v>
      </c>
      <c r="ES34" s="149"/>
      <c r="ET34" s="188" t="str">
        <f t="shared" si="105"/>
        <v>nu</v>
      </c>
      <c r="EU34" s="149" t="s">
        <v>469</v>
      </c>
      <c r="EV34" s="188" t="str">
        <f t="shared" si="106"/>
        <v>da</v>
      </c>
      <c r="EW34" s="151" t="s">
        <v>463</v>
      </c>
      <c r="EX34" s="188" t="str">
        <f t="shared" si="107"/>
        <v>da</v>
      </c>
      <c r="EY34" s="151" t="s">
        <v>682</v>
      </c>
      <c r="EZ34" s="188" t="str">
        <f t="shared" si="108"/>
        <v>nu</v>
      </c>
      <c r="FA34" s="149" t="s">
        <v>469</v>
      </c>
      <c r="FB34" s="188" t="str">
        <f t="shared" si="109"/>
        <v>nu</v>
      </c>
      <c r="FC34" s="149" t="s">
        <v>469</v>
      </c>
      <c r="FD34" s="188" t="str">
        <f t="shared" si="110"/>
        <v>nu</v>
      </c>
      <c r="FE34" s="149" t="s">
        <v>469</v>
      </c>
      <c r="FF34" s="188" t="str">
        <f t="shared" si="111"/>
        <v>nu</v>
      </c>
      <c r="FG34" s="149" t="s">
        <v>481</v>
      </c>
      <c r="FH34" s="188" t="str">
        <f t="shared" si="112"/>
        <v>da</v>
      </c>
      <c r="FI34" s="151" t="s">
        <v>799</v>
      </c>
      <c r="FJ34" s="188" t="str">
        <f t="shared" si="113"/>
        <v>nu</v>
      </c>
      <c r="FK34" s="149" t="s">
        <v>469</v>
      </c>
      <c r="FL34" s="188" t="str">
        <f t="shared" si="114"/>
        <v>nu</v>
      </c>
      <c r="FM34" s="149" t="s">
        <v>510</v>
      </c>
      <c r="FN34" s="188" t="str">
        <f t="shared" si="115"/>
        <v>da</v>
      </c>
      <c r="FO34" s="151" t="s">
        <v>790</v>
      </c>
      <c r="FP34" s="188" t="str">
        <f t="shared" si="116"/>
        <v>nu</v>
      </c>
      <c r="FQ34" s="176" t="s">
        <v>510</v>
      </c>
      <c r="FR34" s="188" t="str">
        <f t="shared" si="117"/>
        <v>nu</v>
      </c>
      <c r="FS34" s="149" t="s">
        <v>469</v>
      </c>
      <c r="FT34" s="188" t="str">
        <f t="shared" si="118"/>
        <v>da</v>
      </c>
      <c r="FU34" s="151" t="s">
        <v>855</v>
      </c>
      <c r="FV34" s="188" t="str">
        <f t="shared" si="119"/>
        <v>nu</v>
      </c>
      <c r="FW34" s="149" t="s">
        <v>481</v>
      </c>
      <c r="FX34" s="188" t="str">
        <f t="shared" si="120"/>
        <v>nu</v>
      </c>
      <c r="FY34" s="149" t="s">
        <v>469</v>
      </c>
      <c r="FZ34" s="188" t="str">
        <f t="shared" si="121"/>
        <v>nu</v>
      </c>
      <c r="GA34" s="149"/>
      <c r="GB34" s="149"/>
      <c r="GC34" s="149"/>
      <c r="GD34" s="188" t="str">
        <f t="shared" si="122"/>
        <v>nu</v>
      </c>
      <c r="GE34" s="149" t="s">
        <v>469</v>
      </c>
      <c r="GF34" s="188" t="str">
        <f t="shared" si="123"/>
        <v>da</v>
      </c>
      <c r="GG34" s="149" t="s">
        <v>824</v>
      </c>
      <c r="GH34" s="188" t="str">
        <f t="shared" si="124"/>
        <v>nu</v>
      </c>
      <c r="GI34" s="149" t="s">
        <v>469</v>
      </c>
      <c r="GJ34" s="188" t="str">
        <f t="shared" si="125"/>
        <v>nu</v>
      </c>
      <c r="GK34" s="149" t="s">
        <v>469</v>
      </c>
      <c r="GL34" s="188" t="str">
        <f t="shared" si="126"/>
        <v>nu</v>
      </c>
      <c r="GM34" s="149" t="s">
        <v>469</v>
      </c>
      <c r="GN34" s="149"/>
      <c r="GO34" s="149"/>
      <c r="GP34" s="188" t="str">
        <f t="shared" si="127"/>
        <v>nu</v>
      </c>
      <c r="GQ34" s="149"/>
      <c r="GR34" s="188" t="str">
        <f t="shared" si="128"/>
        <v>nu</v>
      </c>
      <c r="GS34" s="149" t="s">
        <v>469</v>
      </c>
      <c r="GT34" s="188" t="str">
        <f t="shared" si="129"/>
        <v>nu</v>
      </c>
      <c r="GU34" s="149" t="s">
        <v>469</v>
      </c>
      <c r="GV34" s="188" t="str">
        <f t="shared" si="130"/>
        <v>nu</v>
      </c>
      <c r="GW34" s="152" t="s">
        <v>481</v>
      </c>
      <c r="GX34" s="157"/>
      <c r="GY34" s="149"/>
      <c r="GZ34" s="188" t="str">
        <f t="shared" si="131"/>
        <v>da</v>
      </c>
      <c r="HA34" s="151" t="s">
        <v>720</v>
      </c>
      <c r="HB34" s="149"/>
      <c r="HC34" s="149"/>
      <c r="HD34" s="188" t="str">
        <f t="shared" si="132"/>
        <v>nu</v>
      </c>
      <c r="HE34" s="149"/>
      <c r="HF34" s="188" t="str">
        <f t="shared" si="133"/>
        <v>nu</v>
      </c>
      <c r="HG34" s="176" t="s">
        <v>481</v>
      </c>
      <c r="HH34" s="188" t="str">
        <f t="shared" si="134"/>
        <v>nu</v>
      </c>
      <c r="HI34" s="149" t="s">
        <v>730</v>
      </c>
      <c r="HJ34" s="149"/>
      <c r="HK34" s="149"/>
      <c r="HL34" s="188" t="str">
        <f t="shared" si="135"/>
        <v>nu</v>
      </c>
      <c r="HM34" s="149" t="s">
        <v>737</v>
      </c>
      <c r="HN34" s="188" t="str">
        <f t="shared" si="136"/>
        <v>nu</v>
      </c>
      <c r="HO34" s="149" t="s">
        <v>469</v>
      </c>
      <c r="HP34" s="188" t="str">
        <f t="shared" si="137"/>
        <v>nu</v>
      </c>
      <c r="HQ34" s="149" t="s">
        <v>510</v>
      </c>
      <c r="HR34" s="188" t="str">
        <f t="shared" si="138"/>
        <v>nu</v>
      </c>
      <c r="HS34" s="149"/>
      <c r="HT34" s="188" t="str">
        <f t="shared" si="139"/>
        <v>nu</v>
      </c>
      <c r="HU34" s="149"/>
      <c r="HV34" s="188" t="str">
        <f t="shared" si="140"/>
        <v>nu</v>
      </c>
      <c r="HW34" s="149"/>
      <c r="HX34" s="188" t="str">
        <f t="shared" si="141"/>
        <v>nu</v>
      </c>
      <c r="HY34" s="149" t="s">
        <v>469</v>
      </c>
      <c r="HZ34" s="193">
        <f t="shared" si="142"/>
        <v>9</v>
      </c>
      <c r="IA34" s="193">
        <f t="shared" si="46"/>
        <v>36</v>
      </c>
      <c r="IB34" s="194">
        <f t="shared" si="48"/>
        <v>20</v>
      </c>
      <c r="IC34" s="194">
        <f t="shared" si="47"/>
        <v>80</v>
      </c>
    </row>
    <row r="35" spans="1:237" ht="15" customHeight="1" x14ac:dyDescent="0.3">
      <c r="A35" s="79" t="s">
        <v>249</v>
      </c>
      <c r="B35" s="77" t="s">
        <v>257</v>
      </c>
      <c r="C35" s="77" t="s">
        <v>258</v>
      </c>
      <c r="D35" s="80" t="s">
        <v>392</v>
      </c>
      <c r="E35" s="111" t="s">
        <v>389</v>
      </c>
      <c r="F35" s="80">
        <v>2</v>
      </c>
      <c r="G35" s="80" t="s">
        <v>428</v>
      </c>
      <c r="H35" s="80" t="s">
        <v>429</v>
      </c>
      <c r="I35" s="80" t="s">
        <v>430</v>
      </c>
      <c r="J35" s="82" t="s">
        <v>431</v>
      </c>
      <c r="K35" s="189" t="s">
        <v>455</v>
      </c>
      <c r="L35" s="80"/>
      <c r="M35" s="80"/>
      <c r="N35" s="80"/>
      <c r="O35" s="80"/>
      <c r="P35" s="80"/>
      <c r="Q35" s="80"/>
      <c r="R35" s="80"/>
      <c r="S35" s="80"/>
      <c r="T35" s="80"/>
      <c r="U35" s="80"/>
      <c r="V35" s="80"/>
      <c r="W35" s="80"/>
      <c r="X35" s="136"/>
      <c r="Y35" s="123">
        <v>2</v>
      </c>
      <c r="Z35" s="80">
        <v>0</v>
      </c>
      <c r="AA35" s="189">
        <f t="shared" si="143"/>
        <v>1</v>
      </c>
      <c r="AB35" s="80"/>
      <c r="AC35" s="80"/>
      <c r="AD35" s="80"/>
      <c r="AE35" s="81"/>
      <c r="AF35" s="81"/>
      <c r="AG35" s="81"/>
      <c r="AH35" s="154">
        <v>0</v>
      </c>
      <c r="AI35" s="152" t="s">
        <v>469</v>
      </c>
      <c r="AJ35" s="164">
        <v>0</v>
      </c>
      <c r="AK35" s="152" t="s">
        <v>481</v>
      </c>
      <c r="AL35" s="173">
        <v>2</v>
      </c>
      <c r="AM35" s="149" t="s">
        <v>529</v>
      </c>
      <c r="AN35" s="154">
        <v>0</v>
      </c>
      <c r="AO35" s="149" t="s">
        <v>469</v>
      </c>
      <c r="AP35" s="154">
        <v>0</v>
      </c>
      <c r="AQ35" s="149"/>
      <c r="AR35" s="154">
        <v>0</v>
      </c>
      <c r="AS35" s="149" t="s">
        <v>469</v>
      </c>
      <c r="AT35" s="154">
        <v>0</v>
      </c>
      <c r="AU35" s="167" t="s">
        <v>469</v>
      </c>
      <c r="AV35" s="153">
        <v>0</v>
      </c>
      <c r="AW35" s="149"/>
      <c r="AX35" s="154">
        <v>0</v>
      </c>
      <c r="AY35" s="149" t="s">
        <v>469</v>
      </c>
      <c r="AZ35" s="154">
        <v>1</v>
      </c>
      <c r="BA35" s="149" t="s">
        <v>471</v>
      </c>
      <c r="BB35" s="154">
        <v>0</v>
      </c>
      <c r="BC35" s="149" t="s">
        <v>469</v>
      </c>
      <c r="BD35" s="154">
        <v>0</v>
      </c>
      <c r="BE35" s="149" t="s">
        <v>469</v>
      </c>
      <c r="BF35" s="154">
        <v>0</v>
      </c>
      <c r="BG35" s="149" t="s">
        <v>469</v>
      </c>
      <c r="BH35" s="154">
        <v>0</v>
      </c>
      <c r="BI35" s="149" t="s">
        <v>469</v>
      </c>
      <c r="BJ35" s="154">
        <v>0</v>
      </c>
      <c r="BK35" s="149" t="s">
        <v>481</v>
      </c>
      <c r="BL35" s="154">
        <v>0</v>
      </c>
      <c r="BM35" s="149" t="s">
        <v>469</v>
      </c>
      <c r="BN35" s="154">
        <v>0</v>
      </c>
      <c r="BO35" s="149" t="s">
        <v>469</v>
      </c>
      <c r="BP35" s="154">
        <v>0</v>
      </c>
      <c r="BQ35" s="149"/>
      <c r="BR35" s="154">
        <v>2</v>
      </c>
      <c r="BS35" s="151" t="s">
        <v>790</v>
      </c>
      <c r="BT35" s="154">
        <v>0</v>
      </c>
      <c r="BU35" s="176" t="s">
        <v>510</v>
      </c>
      <c r="BV35" s="154">
        <v>0</v>
      </c>
      <c r="BW35" s="149" t="s">
        <v>469</v>
      </c>
      <c r="BX35" s="154">
        <v>2</v>
      </c>
      <c r="BY35" s="151" t="s">
        <v>854</v>
      </c>
      <c r="BZ35" s="154">
        <v>0</v>
      </c>
      <c r="CA35" s="159" t="s">
        <v>481</v>
      </c>
      <c r="CB35" s="154">
        <v>0</v>
      </c>
      <c r="CC35" s="149" t="s">
        <v>469</v>
      </c>
      <c r="CD35" s="154">
        <v>0</v>
      </c>
      <c r="CE35" s="149"/>
      <c r="CF35" s="149"/>
      <c r="CG35" s="149"/>
      <c r="CH35" s="154">
        <v>0</v>
      </c>
      <c r="CI35" s="149" t="s">
        <v>469</v>
      </c>
      <c r="CJ35" s="154">
        <v>0</v>
      </c>
      <c r="CK35" s="149" t="s">
        <v>469</v>
      </c>
      <c r="CL35" s="154">
        <v>0</v>
      </c>
      <c r="CM35" s="149" t="s">
        <v>469</v>
      </c>
      <c r="CN35" s="154">
        <v>0</v>
      </c>
      <c r="CO35" s="149" t="s">
        <v>469</v>
      </c>
      <c r="CP35" s="154">
        <v>0</v>
      </c>
      <c r="CQ35" s="149" t="s">
        <v>469</v>
      </c>
      <c r="CR35" s="149"/>
      <c r="CS35" s="149"/>
      <c r="CT35" s="154">
        <v>0</v>
      </c>
      <c r="CU35" s="149"/>
      <c r="CV35" s="154">
        <v>0</v>
      </c>
      <c r="CW35" s="149" t="s">
        <v>469</v>
      </c>
      <c r="CX35" s="154">
        <v>0</v>
      </c>
      <c r="CY35" s="149" t="s">
        <v>469</v>
      </c>
      <c r="CZ35" s="164">
        <v>0</v>
      </c>
      <c r="DA35" s="152" t="s">
        <v>481</v>
      </c>
      <c r="DB35" s="157"/>
      <c r="DC35" s="149"/>
      <c r="DD35" s="154">
        <v>0</v>
      </c>
      <c r="DE35" s="149" t="s">
        <v>469</v>
      </c>
      <c r="DF35" s="149"/>
      <c r="DG35" s="149"/>
      <c r="DH35" s="153">
        <v>0</v>
      </c>
      <c r="DI35" s="149"/>
      <c r="DJ35" s="154">
        <v>0</v>
      </c>
      <c r="DK35" s="176" t="s">
        <v>481</v>
      </c>
      <c r="DL35" s="154">
        <v>0</v>
      </c>
      <c r="DM35" s="149" t="s">
        <v>730</v>
      </c>
      <c r="DN35" s="149"/>
      <c r="DO35" s="149"/>
      <c r="DP35" s="154">
        <v>0</v>
      </c>
      <c r="DQ35" s="149" t="s">
        <v>737</v>
      </c>
      <c r="DR35" s="154">
        <v>0</v>
      </c>
      <c r="DS35" s="149" t="s">
        <v>469</v>
      </c>
      <c r="DT35" s="154">
        <v>0</v>
      </c>
      <c r="DU35" s="149" t="s">
        <v>510</v>
      </c>
      <c r="DV35" s="154">
        <v>0</v>
      </c>
      <c r="DW35" s="149"/>
      <c r="DX35" s="154">
        <v>0</v>
      </c>
      <c r="DY35" s="149"/>
      <c r="DZ35" s="153">
        <v>0</v>
      </c>
      <c r="EA35" s="149"/>
      <c r="EB35" s="154">
        <v>0</v>
      </c>
      <c r="EC35" s="149" t="s">
        <v>469</v>
      </c>
      <c r="ED35" s="188" t="str">
        <f t="shared" si="97"/>
        <v>nu</v>
      </c>
      <c r="EE35" s="152" t="s">
        <v>469</v>
      </c>
      <c r="EF35" s="188" t="str">
        <f t="shared" si="98"/>
        <v>nu</v>
      </c>
      <c r="EG35" s="152" t="s">
        <v>481</v>
      </c>
      <c r="EH35" s="188" t="str">
        <f t="shared" si="99"/>
        <v>da</v>
      </c>
      <c r="EI35" s="149" t="s">
        <v>529</v>
      </c>
      <c r="EJ35" s="188" t="str">
        <f t="shared" si="100"/>
        <v>nu</v>
      </c>
      <c r="EK35" s="149" t="s">
        <v>469</v>
      </c>
      <c r="EL35" s="188" t="str">
        <f t="shared" si="101"/>
        <v>nu</v>
      </c>
      <c r="EM35" s="149"/>
      <c r="EN35" s="188" t="str">
        <f t="shared" si="102"/>
        <v>nu</v>
      </c>
      <c r="EO35" s="149" t="s">
        <v>469</v>
      </c>
      <c r="EP35" s="188" t="str">
        <f t="shared" si="103"/>
        <v>nu</v>
      </c>
      <c r="EQ35" s="167" t="s">
        <v>469</v>
      </c>
      <c r="ER35" s="188" t="str">
        <f t="shared" si="104"/>
        <v>nu</v>
      </c>
      <c r="ES35" s="149"/>
      <c r="ET35" s="188" t="str">
        <f t="shared" si="105"/>
        <v>nu</v>
      </c>
      <c r="EU35" s="149" t="s">
        <v>469</v>
      </c>
      <c r="EV35" s="188" t="str">
        <f t="shared" si="106"/>
        <v>partial</v>
      </c>
      <c r="EW35" s="149" t="s">
        <v>471</v>
      </c>
      <c r="EX35" s="188" t="str">
        <f t="shared" si="107"/>
        <v>nu</v>
      </c>
      <c r="EY35" s="149" t="s">
        <v>469</v>
      </c>
      <c r="EZ35" s="188" t="str">
        <f t="shared" si="108"/>
        <v>nu</v>
      </c>
      <c r="FA35" s="149" t="s">
        <v>469</v>
      </c>
      <c r="FB35" s="188" t="str">
        <f t="shared" si="109"/>
        <v>nu</v>
      </c>
      <c r="FC35" s="149" t="s">
        <v>469</v>
      </c>
      <c r="FD35" s="188" t="str">
        <f t="shared" si="110"/>
        <v>nu</v>
      </c>
      <c r="FE35" s="149" t="s">
        <v>469</v>
      </c>
      <c r="FF35" s="188" t="str">
        <f t="shared" si="111"/>
        <v>nu</v>
      </c>
      <c r="FG35" s="149" t="s">
        <v>481</v>
      </c>
      <c r="FH35" s="188" t="str">
        <f t="shared" si="112"/>
        <v>nu</v>
      </c>
      <c r="FI35" s="149" t="s">
        <v>469</v>
      </c>
      <c r="FJ35" s="188" t="str">
        <f t="shared" si="113"/>
        <v>nu</v>
      </c>
      <c r="FK35" s="149" t="s">
        <v>469</v>
      </c>
      <c r="FL35" s="188" t="str">
        <f t="shared" si="114"/>
        <v>nu</v>
      </c>
      <c r="FM35" s="149"/>
      <c r="FN35" s="188" t="str">
        <f t="shared" si="115"/>
        <v>da</v>
      </c>
      <c r="FO35" s="151" t="s">
        <v>790</v>
      </c>
      <c r="FP35" s="188" t="str">
        <f t="shared" si="116"/>
        <v>nu</v>
      </c>
      <c r="FQ35" s="176" t="s">
        <v>510</v>
      </c>
      <c r="FR35" s="188" t="str">
        <f t="shared" si="117"/>
        <v>nu</v>
      </c>
      <c r="FS35" s="149" t="s">
        <v>469</v>
      </c>
      <c r="FT35" s="188" t="str">
        <f t="shared" si="118"/>
        <v>da</v>
      </c>
      <c r="FU35" s="151" t="s">
        <v>854</v>
      </c>
      <c r="FV35" s="188" t="str">
        <f t="shared" si="119"/>
        <v>nu</v>
      </c>
      <c r="FW35" s="159" t="s">
        <v>481</v>
      </c>
      <c r="FX35" s="188" t="str">
        <f t="shared" si="120"/>
        <v>nu</v>
      </c>
      <c r="FY35" s="149" t="s">
        <v>469</v>
      </c>
      <c r="FZ35" s="188" t="str">
        <f t="shared" si="121"/>
        <v>nu</v>
      </c>
      <c r="GA35" s="149"/>
      <c r="GB35" s="149"/>
      <c r="GC35" s="149"/>
      <c r="GD35" s="188" t="str">
        <f t="shared" si="122"/>
        <v>nu</v>
      </c>
      <c r="GE35" s="149" t="s">
        <v>469</v>
      </c>
      <c r="GF35" s="188" t="str">
        <f t="shared" si="123"/>
        <v>nu</v>
      </c>
      <c r="GG35" s="149" t="s">
        <v>469</v>
      </c>
      <c r="GH35" s="188" t="str">
        <f t="shared" si="124"/>
        <v>nu</v>
      </c>
      <c r="GI35" s="149" t="s">
        <v>469</v>
      </c>
      <c r="GJ35" s="188" t="str">
        <f t="shared" si="125"/>
        <v>nu</v>
      </c>
      <c r="GK35" s="149" t="s">
        <v>469</v>
      </c>
      <c r="GL35" s="188" t="str">
        <f t="shared" si="126"/>
        <v>nu</v>
      </c>
      <c r="GM35" s="149" t="s">
        <v>469</v>
      </c>
      <c r="GN35" s="149"/>
      <c r="GO35" s="149"/>
      <c r="GP35" s="188" t="str">
        <f t="shared" si="127"/>
        <v>nu</v>
      </c>
      <c r="GQ35" s="149"/>
      <c r="GR35" s="188" t="str">
        <f t="shared" si="128"/>
        <v>nu</v>
      </c>
      <c r="GS35" s="149" t="s">
        <v>469</v>
      </c>
      <c r="GT35" s="188" t="str">
        <f t="shared" si="129"/>
        <v>nu</v>
      </c>
      <c r="GU35" s="149" t="s">
        <v>469</v>
      </c>
      <c r="GV35" s="188" t="str">
        <f t="shared" si="130"/>
        <v>nu</v>
      </c>
      <c r="GW35" s="152" t="s">
        <v>481</v>
      </c>
      <c r="GX35" s="157"/>
      <c r="GY35" s="149"/>
      <c r="GZ35" s="188" t="str">
        <f t="shared" si="131"/>
        <v>nu</v>
      </c>
      <c r="HA35" s="149" t="s">
        <v>469</v>
      </c>
      <c r="HB35" s="149"/>
      <c r="HC35" s="149"/>
      <c r="HD35" s="188" t="str">
        <f t="shared" si="132"/>
        <v>nu</v>
      </c>
      <c r="HE35" s="149"/>
      <c r="HF35" s="188" t="str">
        <f t="shared" si="133"/>
        <v>nu</v>
      </c>
      <c r="HG35" s="176" t="s">
        <v>481</v>
      </c>
      <c r="HH35" s="188" t="str">
        <f t="shared" si="134"/>
        <v>nu</v>
      </c>
      <c r="HI35" s="149" t="s">
        <v>730</v>
      </c>
      <c r="HJ35" s="149"/>
      <c r="HK35" s="149"/>
      <c r="HL35" s="188" t="str">
        <f t="shared" si="135"/>
        <v>nu</v>
      </c>
      <c r="HM35" s="149" t="s">
        <v>737</v>
      </c>
      <c r="HN35" s="188" t="str">
        <f t="shared" si="136"/>
        <v>nu</v>
      </c>
      <c r="HO35" s="149" t="s">
        <v>469</v>
      </c>
      <c r="HP35" s="188" t="str">
        <f t="shared" si="137"/>
        <v>nu</v>
      </c>
      <c r="HQ35" s="149" t="s">
        <v>510</v>
      </c>
      <c r="HR35" s="188" t="str">
        <f t="shared" si="138"/>
        <v>nu</v>
      </c>
      <c r="HS35" s="149"/>
      <c r="HT35" s="188" t="str">
        <f t="shared" si="139"/>
        <v>nu</v>
      </c>
      <c r="HU35" s="149"/>
      <c r="HV35" s="188" t="str">
        <f t="shared" si="140"/>
        <v>nu</v>
      </c>
      <c r="HW35" s="149"/>
      <c r="HX35" s="188" t="str">
        <f t="shared" si="141"/>
        <v>nu</v>
      </c>
      <c r="HY35" s="149" t="s">
        <v>469</v>
      </c>
      <c r="HZ35" s="193">
        <f t="shared" si="142"/>
        <v>3</v>
      </c>
      <c r="IA35" s="193">
        <f t="shared" si="46"/>
        <v>41</v>
      </c>
      <c r="IB35" s="194">
        <f t="shared" si="48"/>
        <v>6.6666666666666661</v>
      </c>
      <c r="IC35" s="194">
        <f t="shared" si="47"/>
        <v>91.111111111111114</v>
      </c>
    </row>
    <row r="36" spans="1:237" ht="15" customHeight="1" x14ac:dyDescent="0.3">
      <c r="A36" s="79" t="s">
        <v>250</v>
      </c>
      <c r="B36" s="77" t="s">
        <v>260</v>
      </c>
      <c r="C36" s="77" t="s">
        <v>259</v>
      </c>
      <c r="D36" s="80" t="s">
        <v>393</v>
      </c>
      <c r="E36" s="111" t="s">
        <v>390</v>
      </c>
      <c r="F36" s="80">
        <v>2</v>
      </c>
      <c r="G36" s="80" t="s">
        <v>428</v>
      </c>
      <c r="H36" s="80" t="s">
        <v>429</v>
      </c>
      <c r="I36" s="80" t="s">
        <v>430</v>
      </c>
      <c r="J36" s="82" t="s">
        <v>431</v>
      </c>
      <c r="K36" s="189" t="s">
        <v>455</v>
      </c>
      <c r="L36" s="80"/>
      <c r="M36" s="80"/>
      <c r="N36" s="80"/>
      <c r="O36" s="80"/>
      <c r="P36" s="80"/>
      <c r="Q36" s="80"/>
      <c r="R36" s="80"/>
      <c r="S36" s="80"/>
      <c r="T36" s="80"/>
      <c r="U36" s="80"/>
      <c r="V36" s="80"/>
      <c r="W36" s="80"/>
      <c r="X36" s="136"/>
      <c r="Y36" s="123">
        <v>2</v>
      </c>
      <c r="Z36" s="80">
        <v>0</v>
      </c>
      <c r="AA36" s="189">
        <f t="shared" si="143"/>
        <v>1</v>
      </c>
      <c r="AB36" s="80"/>
      <c r="AC36" s="80"/>
      <c r="AD36" s="80"/>
      <c r="AE36" s="81"/>
      <c r="AF36" s="81"/>
      <c r="AG36" s="81"/>
      <c r="AH36" s="154">
        <v>1</v>
      </c>
      <c r="AI36" s="149" t="s">
        <v>897</v>
      </c>
      <c r="AJ36" s="164">
        <v>2</v>
      </c>
      <c r="AK36" s="151" t="s">
        <v>501</v>
      </c>
      <c r="AL36" s="173">
        <v>2</v>
      </c>
      <c r="AM36" s="151" t="s">
        <v>530</v>
      </c>
      <c r="AN36" s="154">
        <v>2</v>
      </c>
      <c r="AO36" s="151" t="s">
        <v>654</v>
      </c>
      <c r="AP36" s="154">
        <v>2</v>
      </c>
      <c r="AQ36" s="151" t="s">
        <v>597</v>
      </c>
      <c r="AR36" s="154">
        <v>0</v>
      </c>
      <c r="AS36" s="149" t="s">
        <v>469</v>
      </c>
      <c r="AT36" s="164">
        <v>2</v>
      </c>
      <c r="AU36" s="152" t="s">
        <v>867</v>
      </c>
      <c r="AV36" s="173">
        <v>2</v>
      </c>
      <c r="AW36" s="151" t="s">
        <v>623</v>
      </c>
      <c r="AX36" s="154">
        <v>2</v>
      </c>
      <c r="AY36" s="151" t="s">
        <v>756</v>
      </c>
      <c r="AZ36" s="154">
        <v>2</v>
      </c>
      <c r="BA36" s="151" t="s">
        <v>472</v>
      </c>
      <c r="BB36" s="154">
        <v>2</v>
      </c>
      <c r="BC36" s="151" t="s">
        <v>681</v>
      </c>
      <c r="BD36" s="154">
        <v>0</v>
      </c>
      <c r="BE36" s="149" t="s">
        <v>469</v>
      </c>
      <c r="BF36" s="154">
        <v>0</v>
      </c>
      <c r="BG36" s="149" t="s">
        <v>469</v>
      </c>
      <c r="BH36" s="154">
        <v>2</v>
      </c>
      <c r="BI36" s="151" t="s">
        <v>671</v>
      </c>
      <c r="BJ36" s="154">
        <v>2</v>
      </c>
      <c r="BK36" s="149" t="s">
        <v>546</v>
      </c>
      <c r="BL36" s="154">
        <v>2</v>
      </c>
      <c r="BM36" s="151" t="s">
        <v>798</v>
      </c>
      <c r="BN36" s="154">
        <v>2</v>
      </c>
      <c r="BO36" s="151" t="s">
        <v>837</v>
      </c>
      <c r="BP36" s="154">
        <v>2</v>
      </c>
      <c r="BQ36" s="151" t="s">
        <v>634</v>
      </c>
      <c r="BR36" s="154">
        <v>2</v>
      </c>
      <c r="BS36" s="149" t="s">
        <v>789</v>
      </c>
      <c r="BT36" s="154">
        <v>0</v>
      </c>
      <c r="BU36" s="176" t="s">
        <v>510</v>
      </c>
      <c r="BV36" s="154">
        <v>2</v>
      </c>
      <c r="BW36" s="149" t="s">
        <v>811</v>
      </c>
      <c r="BX36" s="154">
        <v>2</v>
      </c>
      <c r="BY36" s="151" t="s">
        <v>853</v>
      </c>
      <c r="BZ36" s="154">
        <v>0</v>
      </c>
      <c r="CA36" s="159" t="s">
        <v>481</v>
      </c>
      <c r="CB36" s="154">
        <v>1</v>
      </c>
      <c r="CC36" s="149" t="s">
        <v>945</v>
      </c>
      <c r="CD36" s="154">
        <v>0</v>
      </c>
      <c r="CE36" s="149"/>
      <c r="CF36" s="149"/>
      <c r="CG36" s="149"/>
      <c r="CH36" s="154">
        <v>0</v>
      </c>
      <c r="CI36" s="149" t="s">
        <v>469</v>
      </c>
      <c r="CJ36" s="154">
        <v>2</v>
      </c>
      <c r="CK36" s="149" t="s">
        <v>823</v>
      </c>
      <c r="CL36" s="154">
        <v>1</v>
      </c>
      <c r="CM36" s="149" t="s">
        <v>708</v>
      </c>
      <c r="CN36" s="154">
        <v>2</v>
      </c>
      <c r="CO36" s="151" t="s">
        <v>805</v>
      </c>
      <c r="CP36" s="154">
        <v>0</v>
      </c>
      <c r="CQ36" s="149" t="s">
        <v>469</v>
      </c>
      <c r="CR36" s="149"/>
      <c r="CS36" s="149"/>
      <c r="CT36" s="154">
        <v>0</v>
      </c>
      <c r="CU36" s="149"/>
      <c r="CV36" s="154">
        <v>0</v>
      </c>
      <c r="CW36" s="149" t="s">
        <v>469</v>
      </c>
      <c r="CX36" s="154">
        <v>2</v>
      </c>
      <c r="CY36" s="151" t="s">
        <v>915</v>
      </c>
      <c r="CZ36" s="164">
        <v>0</v>
      </c>
      <c r="DA36" s="152" t="s">
        <v>481</v>
      </c>
      <c r="DB36" s="157"/>
      <c r="DC36" s="149"/>
      <c r="DD36" s="154">
        <v>2</v>
      </c>
      <c r="DE36" s="151" t="s">
        <v>720</v>
      </c>
      <c r="DF36" s="149"/>
      <c r="DG36" s="149"/>
      <c r="DH36" s="153">
        <v>2</v>
      </c>
      <c r="DI36" s="151" t="s">
        <v>615</v>
      </c>
      <c r="DJ36" s="154">
        <v>2</v>
      </c>
      <c r="DK36" s="151" t="s">
        <v>568</v>
      </c>
      <c r="DL36" s="154">
        <v>2</v>
      </c>
      <c r="DM36" s="151" t="s">
        <v>735</v>
      </c>
      <c r="DN36" s="149"/>
      <c r="DO36" s="149"/>
      <c r="DP36" s="154">
        <v>0</v>
      </c>
      <c r="DQ36" s="149" t="s">
        <v>737</v>
      </c>
      <c r="DR36" s="154">
        <v>0</v>
      </c>
      <c r="DS36" s="149" t="s">
        <v>469</v>
      </c>
      <c r="DT36" s="154">
        <v>2</v>
      </c>
      <c r="DU36" s="149" t="s">
        <v>646</v>
      </c>
      <c r="DV36" s="154">
        <v>0</v>
      </c>
      <c r="DW36" s="149"/>
      <c r="DX36" s="154">
        <v>0</v>
      </c>
      <c r="DY36" s="149"/>
      <c r="DZ36" s="153">
        <v>0</v>
      </c>
      <c r="EA36" s="149"/>
      <c r="EB36" s="154">
        <v>0</v>
      </c>
      <c r="EC36" s="149" t="s">
        <v>469</v>
      </c>
      <c r="ED36" s="188" t="str">
        <f t="shared" si="97"/>
        <v>partial</v>
      </c>
      <c r="EE36" s="149" t="s">
        <v>897</v>
      </c>
      <c r="EF36" s="188" t="str">
        <f t="shared" si="98"/>
        <v>da</v>
      </c>
      <c r="EG36" s="151" t="s">
        <v>501</v>
      </c>
      <c r="EH36" s="188" t="str">
        <f t="shared" si="99"/>
        <v>da</v>
      </c>
      <c r="EI36" s="151" t="s">
        <v>530</v>
      </c>
      <c r="EJ36" s="188" t="str">
        <f t="shared" si="100"/>
        <v>da</v>
      </c>
      <c r="EK36" s="151" t="s">
        <v>654</v>
      </c>
      <c r="EL36" s="188" t="str">
        <f t="shared" si="101"/>
        <v>da</v>
      </c>
      <c r="EM36" s="151" t="s">
        <v>597</v>
      </c>
      <c r="EN36" s="188" t="str">
        <f t="shared" si="102"/>
        <v>nu</v>
      </c>
      <c r="EO36" s="149" t="s">
        <v>469</v>
      </c>
      <c r="EP36" s="188" t="str">
        <f t="shared" si="103"/>
        <v>da</v>
      </c>
      <c r="EQ36" s="152" t="s">
        <v>867</v>
      </c>
      <c r="ER36" s="188" t="str">
        <f t="shared" si="104"/>
        <v>da</v>
      </c>
      <c r="ES36" s="151" t="s">
        <v>623</v>
      </c>
      <c r="ET36" s="188" t="str">
        <f t="shared" si="105"/>
        <v>da</v>
      </c>
      <c r="EU36" s="151" t="s">
        <v>756</v>
      </c>
      <c r="EV36" s="188" t="str">
        <f t="shared" si="106"/>
        <v>da</v>
      </c>
      <c r="EW36" s="151" t="s">
        <v>472</v>
      </c>
      <c r="EX36" s="188" t="str">
        <f t="shared" si="107"/>
        <v>da</v>
      </c>
      <c r="EY36" s="151" t="s">
        <v>681</v>
      </c>
      <c r="EZ36" s="188" t="str">
        <f t="shared" si="108"/>
        <v>nu</v>
      </c>
      <c r="FA36" s="149" t="s">
        <v>469</v>
      </c>
      <c r="FB36" s="188" t="str">
        <f t="shared" si="109"/>
        <v>nu</v>
      </c>
      <c r="FC36" s="149" t="s">
        <v>469</v>
      </c>
      <c r="FD36" s="188" t="str">
        <f t="shared" si="110"/>
        <v>da</v>
      </c>
      <c r="FE36" s="151" t="s">
        <v>671</v>
      </c>
      <c r="FF36" s="188" t="str">
        <f t="shared" si="111"/>
        <v>da</v>
      </c>
      <c r="FG36" s="149" t="s">
        <v>546</v>
      </c>
      <c r="FH36" s="188" t="str">
        <f t="shared" si="112"/>
        <v>da</v>
      </c>
      <c r="FI36" s="151" t="s">
        <v>798</v>
      </c>
      <c r="FJ36" s="188" t="str">
        <f t="shared" si="113"/>
        <v>da</v>
      </c>
      <c r="FK36" s="151" t="s">
        <v>837</v>
      </c>
      <c r="FL36" s="188" t="str">
        <f t="shared" si="114"/>
        <v>da</v>
      </c>
      <c r="FM36" s="151" t="s">
        <v>634</v>
      </c>
      <c r="FN36" s="188" t="str">
        <f t="shared" si="115"/>
        <v>da</v>
      </c>
      <c r="FO36" s="149" t="s">
        <v>789</v>
      </c>
      <c r="FP36" s="188" t="str">
        <f t="shared" si="116"/>
        <v>nu</v>
      </c>
      <c r="FQ36" s="176" t="s">
        <v>510</v>
      </c>
      <c r="FR36" s="188" t="str">
        <f t="shared" si="117"/>
        <v>da</v>
      </c>
      <c r="FS36" s="149" t="s">
        <v>811</v>
      </c>
      <c r="FT36" s="188" t="str">
        <f t="shared" si="118"/>
        <v>da</v>
      </c>
      <c r="FU36" s="151" t="s">
        <v>853</v>
      </c>
      <c r="FV36" s="188" t="str">
        <f t="shared" si="119"/>
        <v>nu</v>
      </c>
      <c r="FW36" s="159" t="s">
        <v>481</v>
      </c>
      <c r="FX36" s="188" t="str">
        <f t="shared" si="120"/>
        <v>partial</v>
      </c>
      <c r="FY36" s="149" t="s">
        <v>945</v>
      </c>
      <c r="FZ36" s="188" t="str">
        <f t="shared" si="121"/>
        <v>nu</v>
      </c>
      <c r="GA36" s="149"/>
      <c r="GB36" s="149"/>
      <c r="GC36" s="149"/>
      <c r="GD36" s="188" t="str">
        <f t="shared" si="122"/>
        <v>nu</v>
      </c>
      <c r="GE36" s="149" t="s">
        <v>469</v>
      </c>
      <c r="GF36" s="188" t="str">
        <f t="shared" si="123"/>
        <v>da</v>
      </c>
      <c r="GG36" s="149" t="s">
        <v>823</v>
      </c>
      <c r="GH36" s="188" t="str">
        <f t="shared" si="124"/>
        <v>partial</v>
      </c>
      <c r="GI36" s="149" t="s">
        <v>708</v>
      </c>
      <c r="GJ36" s="188" t="str">
        <f t="shared" si="125"/>
        <v>da</v>
      </c>
      <c r="GK36" s="151" t="s">
        <v>805</v>
      </c>
      <c r="GL36" s="188" t="str">
        <f t="shared" si="126"/>
        <v>nu</v>
      </c>
      <c r="GM36" s="149" t="s">
        <v>469</v>
      </c>
      <c r="GN36" s="149"/>
      <c r="GO36" s="149"/>
      <c r="GP36" s="188" t="str">
        <f t="shared" si="127"/>
        <v>nu</v>
      </c>
      <c r="GQ36" s="149"/>
      <c r="GR36" s="188" t="str">
        <f t="shared" si="128"/>
        <v>nu</v>
      </c>
      <c r="GS36" s="149" t="s">
        <v>469</v>
      </c>
      <c r="GT36" s="188" t="str">
        <f t="shared" si="129"/>
        <v>da</v>
      </c>
      <c r="GU36" s="151" t="s">
        <v>915</v>
      </c>
      <c r="GV36" s="188" t="str">
        <f t="shared" si="130"/>
        <v>nu</v>
      </c>
      <c r="GW36" s="152" t="s">
        <v>481</v>
      </c>
      <c r="GX36" s="157"/>
      <c r="GY36" s="149"/>
      <c r="GZ36" s="188" t="str">
        <f t="shared" si="131"/>
        <v>da</v>
      </c>
      <c r="HA36" s="151" t="s">
        <v>720</v>
      </c>
      <c r="HB36" s="149"/>
      <c r="HC36" s="149"/>
      <c r="HD36" s="188" t="str">
        <f t="shared" si="132"/>
        <v>da</v>
      </c>
      <c r="HE36" s="151" t="s">
        <v>615</v>
      </c>
      <c r="HF36" s="188" t="str">
        <f t="shared" si="133"/>
        <v>da</v>
      </c>
      <c r="HG36" s="151" t="s">
        <v>568</v>
      </c>
      <c r="HH36" s="188" t="str">
        <f t="shared" si="134"/>
        <v>da</v>
      </c>
      <c r="HI36" s="151" t="s">
        <v>735</v>
      </c>
      <c r="HJ36" s="149"/>
      <c r="HK36" s="149"/>
      <c r="HL36" s="188" t="str">
        <f t="shared" si="135"/>
        <v>nu</v>
      </c>
      <c r="HM36" s="149" t="s">
        <v>737</v>
      </c>
      <c r="HN36" s="188" t="str">
        <f t="shared" si="136"/>
        <v>nu</v>
      </c>
      <c r="HO36" s="149" t="s">
        <v>469</v>
      </c>
      <c r="HP36" s="188" t="str">
        <f t="shared" si="137"/>
        <v>da</v>
      </c>
      <c r="HQ36" s="149" t="s">
        <v>646</v>
      </c>
      <c r="HR36" s="188" t="str">
        <f t="shared" si="138"/>
        <v>nu</v>
      </c>
      <c r="HS36" s="149"/>
      <c r="HT36" s="188" t="str">
        <f t="shared" si="139"/>
        <v>nu</v>
      </c>
      <c r="HU36" s="149"/>
      <c r="HV36" s="188" t="str">
        <f t="shared" si="140"/>
        <v>nu</v>
      </c>
      <c r="HW36" s="149"/>
      <c r="HX36" s="188" t="str">
        <f t="shared" si="141"/>
        <v>nu</v>
      </c>
      <c r="HY36" s="149" t="s">
        <v>469</v>
      </c>
      <c r="HZ36" s="193">
        <f t="shared" si="142"/>
        <v>25</v>
      </c>
      <c r="IA36" s="193">
        <f t="shared" si="46"/>
        <v>17</v>
      </c>
      <c r="IB36" s="194">
        <f t="shared" si="48"/>
        <v>55.555555555555557</v>
      </c>
      <c r="IC36" s="194">
        <f t="shared" si="47"/>
        <v>37.777777777777779</v>
      </c>
    </row>
    <row r="37" spans="1:237" ht="15" customHeight="1" x14ac:dyDescent="0.3">
      <c r="A37" s="75" t="s">
        <v>251</v>
      </c>
      <c r="B37" s="77" t="s">
        <v>261</v>
      </c>
      <c r="C37" s="77" t="s">
        <v>262</v>
      </c>
      <c r="D37" s="82" t="s">
        <v>394</v>
      </c>
      <c r="E37" s="110" t="s">
        <v>397</v>
      </c>
      <c r="F37" s="82">
        <v>2</v>
      </c>
      <c r="G37" s="82" t="s">
        <v>428</v>
      </c>
      <c r="H37" s="82" t="s">
        <v>429</v>
      </c>
      <c r="I37" s="82" t="s">
        <v>430</v>
      </c>
      <c r="J37" s="82" t="s">
        <v>431</v>
      </c>
      <c r="K37" s="189" t="s">
        <v>455</v>
      </c>
      <c r="L37" s="82"/>
      <c r="M37" s="82"/>
      <c r="N37" s="82"/>
      <c r="O37" s="82"/>
      <c r="P37" s="82"/>
      <c r="Q37" s="82"/>
      <c r="R37" s="82"/>
      <c r="S37" s="82"/>
      <c r="T37" s="82"/>
      <c r="U37" s="82"/>
      <c r="V37" s="82"/>
      <c r="W37" s="82"/>
      <c r="X37" s="135"/>
      <c r="Y37" s="122">
        <v>2</v>
      </c>
      <c r="Z37" s="82">
        <v>0</v>
      </c>
      <c r="AA37" s="189">
        <f t="shared" si="143"/>
        <v>1</v>
      </c>
      <c r="AB37" s="82"/>
      <c r="AC37" s="82"/>
      <c r="AD37" s="82"/>
      <c r="AE37" s="77"/>
      <c r="AF37" s="77"/>
      <c r="AG37" s="77"/>
      <c r="AH37" s="154">
        <v>2</v>
      </c>
      <c r="AI37" s="149" t="s">
        <v>896</v>
      </c>
      <c r="AJ37" s="164">
        <v>2</v>
      </c>
      <c r="AK37" s="149" t="s">
        <v>502</v>
      </c>
      <c r="AL37" s="173">
        <v>2</v>
      </c>
      <c r="AM37" s="151" t="s">
        <v>521</v>
      </c>
      <c r="AN37" s="154">
        <v>2</v>
      </c>
      <c r="AO37" s="151" t="s">
        <v>660</v>
      </c>
      <c r="AP37" s="154">
        <v>2</v>
      </c>
      <c r="AQ37" s="151" t="s">
        <v>597</v>
      </c>
      <c r="AR37" s="154">
        <v>0</v>
      </c>
      <c r="AS37" s="149" t="s">
        <v>469</v>
      </c>
      <c r="AT37" s="164">
        <v>2</v>
      </c>
      <c r="AU37" s="152" t="s">
        <v>867</v>
      </c>
      <c r="AV37" s="173">
        <v>0</v>
      </c>
      <c r="AW37" s="149"/>
      <c r="AX37" s="154">
        <v>1</v>
      </c>
      <c r="AY37" s="149" t="s">
        <v>755</v>
      </c>
      <c r="AZ37" s="154">
        <v>2</v>
      </c>
      <c r="BA37" s="151" t="s">
        <v>472</v>
      </c>
      <c r="BB37" s="154">
        <v>2</v>
      </c>
      <c r="BC37" s="149" t="s">
        <v>680</v>
      </c>
      <c r="BD37" s="154">
        <v>1</v>
      </c>
      <c r="BE37" s="149" t="s">
        <v>770</v>
      </c>
      <c r="BF37" s="154">
        <v>1</v>
      </c>
      <c r="BG37" s="151" t="s">
        <v>792</v>
      </c>
      <c r="BH37" s="154">
        <v>0</v>
      </c>
      <c r="BI37" s="149" t="s">
        <v>469</v>
      </c>
      <c r="BJ37" s="154">
        <v>1</v>
      </c>
      <c r="BK37" s="149" t="s">
        <v>547</v>
      </c>
      <c r="BL37" s="154">
        <v>0</v>
      </c>
      <c r="BM37" s="149" t="s">
        <v>469</v>
      </c>
      <c r="BN37" s="154">
        <v>1</v>
      </c>
      <c r="BO37" s="149" t="s">
        <v>836</v>
      </c>
      <c r="BP37" s="154">
        <v>1</v>
      </c>
      <c r="BQ37" s="149" t="s">
        <v>635</v>
      </c>
      <c r="BR37" s="154">
        <v>2</v>
      </c>
      <c r="BS37" s="149" t="s">
        <v>788</v>
      </c>
      <c r="BT37" s="154">
        <v>0</v>
      </c>
      <c r="BU37" s="176" t="s">
        <v>510</v>
      </c>
      <c r="BV37" s="154">
        <v>2</v>
      </c>
      <c r="BW37" s="149" t="s">
        <v>810</v>
      </c>
      <c r="BX37" s="154">
        <v>2</v>
      </c>
      <c r="BY37" s="151" t="s">
        <v>852</v>
      </c>
      <c r="BZ37" s="154">
        <v>0</v>
      </c>
      <c r="CA37" s="159" t="s">
        <v>481</v>
      </c>
      <c r="CB37" s="154">
        <v>0</v>
      </c>
      <c r="CC37" s="149" t="s">
        <v>469</v>
      </c>
      <c r="CD37" s="154">
        <v>0</v>
      </c>
      <c r="CE37" s="149"/>
      <c r="CF37" s="149"/>
      <c r="CG37" s="149"/>
      <c r="CH37" s="154">
        <v>0</v>
      </c>
      <c r="CI37" s="149" t="s">
        <v>469</v>
      </c>
      <c r="CJ37" s="154">
        <v>0</v>
      </c>
      <c r="CK37" s="149" t="s">
        <v>469</v>
      </c>
      <c r="CL37" s="154">
        <v>0</v>
      </c>
      <c r="CM37" s="149" t="s">
        <v>469</v>
      </c>
      <c r="CN37" s="154">
        <v>0</v>
      </c>
      <c r="CO37" s="149" t="s">
        <v>469</v>
      </c>
      <c r="CP37" s="154">
        <v>1</v>
      </c>
      <c r="CQ37" s="149" t="s">
        <v>741</v>
      </c>
      <c r="CR37" s="149"/>
      <c r="CS37" s="149"/>
      <c r="CT37" s="154">
        <v>0</v>
      </c>
      <c r="CU37" s="149"/>
      <c r="CV37" s="154">
        <v>0</v>
      </c>
      <c r="CW37" s="149" t="s">
        <v>469</v>
      </c>
      <c r="CX37" s="154">
        <v>0</v>
      </c>
      <c r="CY37" s="149" t="s">
        <v>469</v>
      </c>
      <c r="CZ37" s="164">
        <v>0</v>
      </c>
      <c r="DA37" s="152" t="s">
        <v>481</v>
      </c>
      <c r="DB37" s="157"/>
      <c r="DC37" s="149"/>
      <c r="DD37" s="154">
        <v>2</v>
      </c>
      <c r="DE37" s="149" t="s">
        <v>719</v>
      </c>
      <c r="DF37" s="149"/>
      <c r="DG37" s="149"/>
      <c r="DH37" s="153">
        <v>2</v>
      </c>
      <c r="DI37" s="151" t="s">
        <v>616</v>
      </c>
      <c r="DJ37" s="154">
        <v>0</v>
      </c>
      <c r="DK37" s="176" t="s">
        <v>481</v>
      </c>
      <c r="DL37" s="154">
        <v>0</v>
      </c>
      <c r="DM37" s="149" t="s">
        <v>730</v>
      </c>
      <c r="DN37" s="149"/>
      <c r="DO37" s="149"/>
      <c r="DP37" s="154">
        <v>0</v>
      </c>
      <c r="DQ37" s="149" t="s">
        <v>737</v>
      </c>
      <c r="DR37" s="154">
        <v>0</v>
      </c>
      <c r="DS37" s="149" t="s">
        <v>469</v>
      </c>
      <c r="DT37" s="154">
        <v>2</v>
      </c>
      <c r="DU37" s="149" t="s">
        <v>647</v>
      </c>
      <c r="DV37" s="154">
        <v>0</v>
      </c>
      <c r="DW37" s="149"/>
      <c r="DX37" s="154">
        <v>0</v>
      </c>
      <c r="DY37" s="149"/>
      <c r="DZ37" s="153">
        <v>0</v>
      </c>
      <c r="EA37" s="149"/>
      <c r="EB37" s="154">
        <v>0</v>
      </c>
      <c r="EC37" s="149" t="s">
        <v>469</v>
      </c>
      <c r="ED37" s="188" t="str">
        <f t="shared" si="97"/>
        <v>da</v>
      </c>
      <c r="EE37" s="149" t="s">
        <v>896</v>
      </c>
      <c r="EF37" s="188" t="str">
        <f t="shared" si="98"/>
        <v>da</v>
      </c>
      <c r="EG37" s="149" t="s">
        <v>502</v>
      </c>
      <c r="EH37" s="188" t="str">
        <f t="shared" si="99"/>
        <v>da</v>
      </c>
      <c r="EI37" s="151" t="s">
        <v>521</v>
      </c>
      <c r="EJ37" s="188" t="str">
        <f t="shared" si="100"/>
        <v>da</v>
      </c>
      <c r="EK37" s="151" t="s">
        <v>660</v>
      </c>
      <c r="EL37" s="188" t="str">
        <f t="shared" si="101"/>
        <v>da</v>
      </c>
      <c r="EM37" s="151" t="s">
        <v>597</v>
      </c>
      <c r="EN37" s="188" t="str">
        <f t="shared" si="102"/>
        <v>nu</v>
      </c>
      <c r="EO37" s="149" t="s">
        <v>469</v>
      </c>
      <c r="EP37" s="188" t="str">
        <f t="shared" si="103"/>
        <v>da</v>
      </c>
      <c r="EQ37" s="152" t="s">
        <v>867</v>
      </c>
      <c r="ER37" s="188" t="str">
        <f t="shared" si="104"/>
        <v>nu</v>
      </c>
      <c r="ES37" s="149"/>
      <c r="ET37" s="188" t="str">
        <f t="shared" si="105"/>
        <v>partial</v>
      </c>
      <c r="EU37" s="149" t="s">
        <v>755</v>
      </c>
      <c r="EV37" s="188" t="str">
        <f t="shared" si="106"/>
        <v>da</v>
      </c>
      <c r="EW37" s="151" t="s">
        <v>472</v>
      </c>
      <c r="EX37" s="188" t="str">
        <f t="shared" si="107"/>
        <v>da</v>
      </c>
      <c r="EY37" s="149" t="s">
        <v>680</v>
      </c>
      <c r="EZ37" s="188" t="str">
        <f t="shared" si="108"/>
        <v>partial</v>
      </c>
      <c r="FA37" s="149" t="s">
        <v>770</v>
      </c>
      <c r="FB37" s="188" t="str">
        <f t="shared" si="109"/>
        <v>partial</v>
      </c>
      <c r="FC37" s="151" t="s">
        <v>792</v>
      </c>
      <c r="FD37" s="188" t="str">
        <f t="shared" si="110"/>
        <v>nu</v>
      </c>
      <c r="FE37" s="149" t="s">
        <v>469</v>
      </c>
      <c r="FF37" s="188" t="str">
        <f t="shared" si="111"/>
        <v>partial</v>
      </c>
      <c r="FG37" s="149" t="s">
        <v>547</v>
      </c>
      <c r="FH37" s="188" t="str">
        <f t="shared" si="112"/>
        <v>nu</v>
      </c>
      <c r="FI37" s="149" t="s">
        <v>469</v>
      </c>
      <c r="FJ37" s="188" t="str">
        <f t="shared" si="113"/>
        <v>partial</v>
      </c>
      <c r="FK37" s="149" t="s">
        <v>836</v>
      </c>
      <c r="FL37" s="188" t="str">
        <f t="shared" si="114"/>
        <v>partial</v>
      </c>
      <c r="FM37" s="149" t="s">
        <v>635</v>
      </c>
      <c r="FN37" s="188" t="str">
        <f t="shared" si="115"/>
        <v>da</v>
      </c>
      <c r="FO37" s="149" t="s">
        <v>788</v>
      </c>
      <c r="FP37" s="188" t="str">
        <f t="shared" si="116"/>
        <v>nu</v>
      </c>
      <c r="FQ37" s="176" t="s">
        <v>510</v>
      </c>
      <c r="FR37" s="188" t="str">
        <f t="shared" si="117"/>
        <v>da</v>
      </c>
      <c r="FS37" s="149" t="s">
        <v>810</v>
      </c>
      <c r="FT37" s="188" t="str">
        <f t="shared" si="118"/>
        <v>da</v>
      </c>
      <c r="FU37" s="151" t="s">
        <v>852</v>
      </c>
      <c r="FV37" s="188" t="str">
        <f t="shared" si="119"/>
        <v>nu</v>
      </c>
      <c r="FW37" s="159" t="s">
        <v>481</v>
      </c>
      <c r="FX37" s="188" t="str">
        <f t="shared" si="120"/>
        <v>nu</v>
      </c>
      <c r="FY37" s="149" t="s">
        <v>469</v>
      </c>
      <c r="FZ37" s="188" t="str">
        <f t="shared" si="121"/>
        <v>nu</v>
      </c>
      <c r="GA37" s="149"/>
      <c r="GB37" s="149"/>
      <c r="GC37" s="149"/>
      <c r="GD37" s="188" t="str">
        <f t="shared" si="122"/>
        <v>nu</v>
      </c>
      <c r="GE37" s="149" t="s">
        <v>469</v>
      </c>
      <c r="GF37" s="188" t="str">
        <f t="shared" si="123"/>
        <v>nu</v>
      </c>
      <c r="GG37" s="149" t="s">
        <v>469</v>
      </c>
      <c r="GH37" s="188" t="str">
        <f t="shared" si="124"/>
        <v>nu</v>
      </c>
      <c r="GI37" s="149" t="s">
        <v>469</v>
      </c>
      <c r="GJ37" s="188" t="str">
        <f t="shared" si="125"/>
        <v>nu</v>
      </c>
      <c r="GK37" s="149" t="s">
        <v>469</v>
      </c>
      <c r="GL37" s="188" t="str">
        <f t="shared" si="126"/>
        <v>partial</v>
      </c>
      <c r="GM37" s="149" t="s">
        <v>741</v>
      </c>
      <c r="GN37" s="149"/>
      <c r="GO37" s="149"/>
      <c r="GP37" s="188" t="str">
        <f t="shared" si="127"/>
        <v>nu</v>
      </c>
      <c r="GQ37" s="149"/>
      <c r="GR37" s="188" t="str">
        <f t="shared" si="128"/>
        <v>nu</v>
      </c>
      <c r="GS37" s="149" t="s">
        <v>469</v>
      </c>
      <c r="GT37" s="188" t="str">
        <f t="shared" si="129"/>
        <v>nu</v>
      </c>
      <c r="GU37" s="149" t="s">
        <v>469</v>
      </c>
      <c r="GV37" s="188" t="str">
        <f t="shared" si="130"/>
        <v>nu</v>
      </c>
      <c r="GW37" s="152" t="s">
        <v>481</v>
      </c>
      <c r="GX37" s="157"/>
      <c r="GY37" s="149"/>
      <c r="GZ37" s="188" t="str">
        <f t="shared" si="131"/>
        <v>da</v>
      </c>
      <c r="HA37" s="149" t="s">
        <v>719</v>
      </c>
      <c r="HB37" s="149"/>
      <c r="HC37" s="149"/>
      <c r="HD37" s="188" t="str">
        <f t="shared" si="132"/>
        <v>da</v>
      </c>
      <c r="HE37" s="151" t="s">
        <v>616</v>
      </c>
      <c r="HF37" s="188" t="str">
        <f t="shared" si="133"/>
        <v>nu</v>
      </c>
      <c r="HG37" s="176" t="s">
        <v>481</v>
      </c>
      <c r="HH37" s="188" t="str">
        <f t="shared" si="134"/>
        <v>nu</v>
      </c>
      <c r="HI37" s="149" t="s">
        <v>730</v>
      </c>
      <c r="HJ37" s="149"/>
      <c r="HK37" s="149"/>
      <c r="HL37" s="188" t="str">
        <f t="shared" si="135"/>
        <v>nu</v>
      </c>
      <c r="HM37" s="149" t="s">
        <v>737</v>
      </c>
      <c r="HN37" s="188" t="str">
        <f t="shared" si="136"/>
        <v>nu</v>
      </c>
      <c r="HO37" s="149" t="s">
        <v>469</v>
      </c>
      <c r="HP37" s="188" t="str">
        <f t="shared" si="137"/>
        <v>da</v>
      </c>
      <c r="HQ37" s="149" t="s">
        <v>647</v>
      </c>
      <c r="HR37" s="188" t="str">
        <f t="shared" si="138"/>
        <v>nu</v>
      </c>
      <c r="HS37" s="149"/>
      <c r="HT37" s="188" t="str">
        <f t="shared" si="139"/>
        <v>nu</v>
      </c>
      <c r="HU37" s="149"/>
      <c r="HV37" s="188" t="str">
        <f t="shared" si="140"/>
        <v>nu</v>
      </c>
      <c r="HW37" s="149"/>
      <c r="HX37" s="188" t="str">
        <f t="shared" si="141"/>
        <v>nu</v>
      </c>
      <c r="HY37" s="149" t="s">
        <v>469</v>
      </c>
      <c r="HZ37" s="193">
        <f t="shared" si="142"/>
        <v>14</v>
      </c>
      <c r="IA37" s="193">
        <f t="shared" si="46"/>
        <v>24</v>
      </c>
      <c r="IB37" s="194">
        <f t="shared" si="48"/>
        <v>31.111111111111111</v>
      </c>
      <c r="IC37" s="194">
        <f t="shared" si="47"/>
        <v>53.333333333333329</v>
      </c>
    </row>
    <row r="38" spans="1:237" ht="15" customHeight="1" x14ac:dyDescent="0.3">
      <c r="A38" s="75" t="s">
        <v>252</v>
      </c>
      <c r="B38" s="77" t="s">
        <v>263</v>
      </c>
      <c r="C38" s="77" t="s">
        <v>264</v>
      </c>
      <c r="D38" s="82" t="s">
        <v>395</v>
      </c>
      <c r="E38" s="110" t="s">
        <v>396</v>
      </c>
      <c r="F38" s="82">
        <v>1</v>
      </c>
      <c r="G38" s="82" t="s">
        <v>428</v>
      </c>
      <c r="H38" s="82" t="s">
        <v>429</v>
      </c>
      <c r="I38" s="82" t="s">
        <v>430</v>
      </c>
      <c r="J38" s="82" t="s">
        <v>431</v>
      </c>
      <c r="K38" s="189" t="s">
        <v>455</v>
      </c>
      <c r="L38" s="82"/>
      <c r="M38" s="82"/>
      <c r="N38" s="82"/>
      <c r="O38" s="82"/>
      <c r="P38" s="82"/>
      <c r="Q38" s="82"/>
      <c r="R38" s="82"/>
      <c r="S38" s="82"/>
      <c r="T38" s="82"/>
      <c r="U38" s="82"/>
      <c r="V38" s="82"/>
      <c r="W38" s="82"/>
      <c r="X38" s="135"/>
      <c r="Y38" s="122">
        <v>1</v>
      </c>
      <c r="Z38" s="82">
        <v>0</v>
      </c>
      <c r="AA38" s="189">
        <f t="shared" si="143"/>
        <v>0.5</v>
      </c>
      <c r="AB38" s="82"/>
      <c r="AC38" s="82"/>
      <c r="AD38" s="82"/>
      <c r="AE38" s="77"/>
      <c r="AF38" s="77"/>
      <c r="AG38" s="77"/>
      <c r="AH38" s="154">
        <v>0</v>
      </c>
      <c r="AI38" s="152" t="s">
        <v>469</v>
      </c>
      <c r="AJ38" s="154">
        <v>1</v>
      </c>
      <c r="AK38" s="149" t="s">
        <v>503</v>
      </c>
      <c r="AL38" s="153">
        <v>1</v>
      </c>
      <c r="AM38" s="169" t="s">
        <v>531</v>
      </c>
      <c r="AN38" s="154">
        <v>0.5</v>
      </c>
      <c r="AO38" s="149" t="s">
        <v>661</v>
      </c>
      <c r="AP38" s="154">
        <v>1</v>
      </c>
      <c r="AQ38" s="151" t="s">
        <v>593</v>
      </c>
      <c r="AR38" s="154">
        <v>1</v>
      </c>
      <c r="AS38" s="149" t="s">
        <v>934</v>
      </c>
      <c r="AT38" s="164">
        <v>1</v>
      </c>
      <c r="AU38" s="152" t="s">
        <v>867</v>
      </c>
      <c r="AV38" s="173">
        <v>0</v>
      </c>
      <c r="AW38" s="149"/>
      <c r="AX38" s="154">
        <v>0</v>
      </c>
      <c r="AY38" s="149" t="s">
        <v>469</v>
      </c>
      <c r="AZ38" s="154">
        <v>0</v>
      </c>
      <c r="BA38" s="149" t="s">
        <v>469</v>
      </c>
      <c r="BB38" s="154">
        <v>0</v>
      </c>
      <c r="BC38" s="149" t="s">
        <v>469</v>
      </c>
      <c r="BD38" s="154">
        <v>0</v>
      </c>
      <c r="BE38" s="149" t="s">
        <v>469</v>
      </c>
      <c r="BF38" s="154">
        <v>0</v>
      </c>
      <c r="BG38" s="149" t="s">
        <v>469</v>
      </c>
      <c r="BH38" s="154">
        <v>0</v>
      </c>
      <c r="BI38" s="149" t="s">
        <v>469</v>
      </c>
      <c r="BJ38" s="154">
        <v>0</v>
      </c>
      <c r="BK38" s="149" t="s">
        <v>548</v>
      </c>
      <c r="BL38" s="154">
        <v>0</v>
      </c>
      <c r="BM38" s="149" t="s">
        <v>469</v>
      </c>
      <c r="BN38" s="154">
        <v>0</v>
      </c>
      <c r="BO38" s="149" t="s">
        <v>469</v>
      </c>
      <c r="BP38" s="154">
        <v>1</v>
      </c>
      <c r="BQ38" s="149" t="s">
        <v>636</v>
      </c>
      <c r="BR38" s="154">
        <v>1</v>
      </c>
      <c r="BS38" s="151" t="s">
        <v>787</v>
      </c>
      <c r="BT38" s="154">
        <v>0</v>
      </c>
      <c r="BU38" s="176" t="s">
        <v>510</v>
      </c>
      <c r="BV38" s="154">
        <v>1</v>
      </c>
      <c r="BW38" s="151" t="s">
        <v>809</v>
      </c>
      <c r="BX38" s="154">
        <v>1</v>
      </c>
      <c r="BY38" s="149" t="s">
        <v>851</v>
      </c>
      <c r="BZ38" s="154">
        <v>0</v>
      </c>
      <c r="CA38" s="159" t="s">
        <v>481</v>
      </c>
      <c r="CB38" s="154">
        <v>0</v>
      </c>
      <c r="CC38" s="149" t="s">
        <v>469</v>
      </c>
      <c r="CD38" s="154">
        <v>1</v>
      </c>
      <c r="CE38" s="151" t="s">
        <v>875</v>
      </c>
      <c r="CF38" s="149"/>
      <c r="CG38" s="149"/>
      <c r="CH38" s="154">
        <v>0</v>
      </c>
      <c r="CI38" s="149" t="s">
        <v>469</v>
      </c>
      <c r="CJ38" s="154">
        <v>0.5</v>
      </c>
      <c r="CK38" s="151" t="s">
        <v>822</v>
      </c>
      <c r="CL38" s="154">
        <v>0.5</v>
      </c>
      <c r="CM38" s="149" t="s">
        <v>709</v>
      </c>
      <c r="CN38" s="154">
        <v>1</v>
      </c>
      <c r="CO38" s="151" t="s">
        <v>804</v>
      </c>
      <c r="CP38" s="154">
        <v>0</v>
      </c>
      <c r="CQ38" s="149" t="s">
        <v>469</v>
      </c>
      <c r="CR38" s="149"/>
      <c r="CS38" s="149"/>
      <c r="CT38" s="154">
        <v>0</v>
      </c>
      <c r="CU38" s="149"/>
      <c r="CV38" s="154">
        <v>1</v>
      </c>
      <c r="CW38" s="151" t="s">
        <v>697</v>
      </c>
      <c r="CX38" s="154">
        <v>1</v>
      </c>
      <c r="CY38" s="149" t="s">
        <v>916</v>
      </c>
      <c r="CZ38" s="164">
        <v>0</v>
      </c>
      <c r="DA38" s="152" t="s">
        <v>481</v>
      </c>
      <c r="DB38" s="157"/>
      <c r="DC38" s="149"/>
      <c r="DD38" s="154">
        <v>1</v>
      </c>
      <c r="DE38" s="151" t="s">
        <v>718</v>
      </c>
      <c r="DF38" s="149"/>
      <c r="DG38" s="149"/>
      <c r="DH38" s="153">
        <v>1</v>
      </c>
      <c r="DI38" s="151" t="s">
        <v>616</v>
      </c>
      <c r="DJ38" s="154">
        <v>0</v>
      </c>
      <c r="DK38" s="176" t="s">
        <v>481</v>
      </c>
      <c r="DL38" s="154">
        <v>0</v>
      </c>
      <c r="DM38" s="149" t="s">
        <v>730</v>
      </c>
      <c r="DN38" s="149"/>
      <c r="DO38" s="149"/>
      <c r="DP38" s="154">
        <v>0</v>
      </c>
      <c r="DQ38" s="149" t="s">
        <v>737</v>
      </c>
      <c r="DR38" s="154">
        <v>0</v>
      </c>
      <c r="DS38" s="149" t="s">
        <v>469</v>
      </c>
      <c r="DT38" s="154">
        <v>0</v>
      </c>
      <c r="DU38" s="149" t="s">
        <v>510</v>
      </c>
      <c r="DV38" s="154">
        <v>0</v>
      </c>
      <c r="DW38" s="149"/>
      <c r="DX38" s="154">
        <v>0</v>
      </c>
      <c r="DY38" s="149"/>
      <c r="DZ38" s="153">
        <v>0</v>
      </c>
      <c r="EA38" s="149"/>
      <c r="EB38" s="154">
        <v>0</v>
      </c>
      <c r="EC38" s="149" t="s">
        <v>469</v>
      </c>
      <c r="ED38" s="188" t="str">
        <f t="shared" si="97"/>
        <v>nu</v>
      </c>
      <c r="EE38" s="152" t="s">
        <v>469</v>
      </c>
      <c r="EF38" s="188" t="str">
        <f t="shared" si="98"/>
        <v>da</v>
      </c>
      <c r="EG38" s="149" t="s">
        <v>503</v>
      </c>
      <c r="EH38" s="188" t="str">
        <f t="shared" si="99"/>
        <v>da</v>
      </c>
      <c r="EI38" s="169" t="s">
        <v>531</v>
      </c>
      <c r="EJ38" s="188" t="str">
        <f t="shared" si="100"/>
        <v>partial</v>
      </c>
      <c r="EK38" s="149" t="s">
        <v>661</v>
      </c>
      <c r="EL38" s="188" t="str">
        <f t="shared" si="101"/>
        <v>da</v>
      </c>
      <c r="EM38" s="151" t="s">
        <v>593</v>
      </c>
      <c r="EN38" s="188" t="str">
        <f t="shared" si="102"/>
        <v>da</v>
      </c>
      <c r="EO38" s="149" t="s">
        <v>934</v>
      </c>
      <c r="EP38" s="188" t="str">
        <f t="shared" si="103"/>
        <v>da</v>
      </c>
      <c r="EQ38" s="152" t="s">
        <v>867</v>
      </c>
      <c r="ER38" s="188" t="str">
        <f t="shared" si="104"/>
        <v>nu</v>
      </c>
      <c r="ES38" s="149"/>
      <c r="ET38" s="188" t="str">
        <f t="shared" si="105"/>
        <v>nu</v>
      </c>
      <c r="EU38" s="149" t="s">
        <v>469</v>
      </c>
      <c r="EV38" s="188" t="str">
        <f t="shared" si="106"/>
        <v>nu</v>
      </c>
      <c r="EW38" s="149" t="s">
        <v>469</v>
      </c>
      <c r="EX38" s="188" t="str">
        <f t="shared" si="107"/>
        <v>nu</v>
      </c>
      <c r="EY38" s="149" t="s">
        <v>469</v>
      </c>
      <c r="EZ38" s="188" t="str">
        <f t="shared" si="108"/>
        <v>nu</v>
      </c>
      <c r="FA38" s="149" t="s">
        <v>469</v>
      </c>
      <c r="FB38" s="188" t="str">
        <f t="shared" si="109"/>
        <v>nu</v>
      </c>
      <c r="FC38" s="149" t="s">
        <v>469</v>
      </c>
      <c r="FD38" s="188" t="str">
        <f t="shared" si="110"/>
        <v>nu</v>
      </c>
      <c r="FE38" s="149" t="s">
        <v>469</v>
      </c>
      <c r="FF38" s="188" t="str">
        <f t="shared" si="111"/>
        <v>nu</v>
      </c>
      <c r="FG38" s="149" t="s">
        <v>548</v>
      </c>
      <c r="FH38" s="188" t="str">
        <f t="shared" si="112"/>
        <v>nu</v>
      </c>
      <c r="FI38" s="149" t="s">
        <v>469</v>
      </c>
      <c r="FJ38" s="188" t="str">
        <f t="shared" si="113"/>
        <v>nu</v>
      </c>
      <c r="FK38" s="149" t="s">
        <v>469</v>
      </c>
      <c r="FL38" s="188" t="str">
        <f t="shared" si="114"/>
        <v>da</v>
      </c>
      <c r="FM38" s="149" t="s">
        <v>636</v>
      </c>
      <c r="FN38" s="188" t="str">
        <f t="shared" si="115"/>
        <v>da</v>
      </c>
      <c r="FO38" s="151" t="s">
        <v>787</v>
      </c>
      <c r="FP38" s="188" t="str">
        <f t="shared" si="116"/>
        <v>nu</v>
      </c>
      <c r="FQ38" s="176" t="s">
        <v>510</v>
      </c>
      <c r="FR38" s="188" t="str">
        <f t="shared" si="117"/>
        <v>da</v>
      </c>
      <c r="FS38" s="151" t="s">
        <v>809</v>
      </c>
      <c r="FT38" s="188" t="str">
        <f t="shared" si="118"/>
        <v>da</v>
      </c>
      <c r="FU38" s="149" t="s">
        <v>851</v>
      </c>
      <c r="FV38" s="188" t="str">
        <f t="shared" si="119"/>
        <v>nu</v>
      </c>
      <c r="FW38" s="159" t="s">
        <v>481</v>
      </c>
      <c r="FX38" s="188" t="str">
        <f t="shared" si="120"/>
        <v>nu</v>
      </c>
      <c r="FY38" s="149" t="s">
        <v>469</v>
      </c>
      <c r="FZ38" s="188" t="str">
        <f t="shared" si="121"/>
        <v>da</v>
      </c>
      <c r="GA38" s="151" t="s">
        <v>875</v>
      </c>
      <c r="GB38" s="149"/>
      <c r="GC38" s="149"/>
      <c r="GD38" s="188" t="str">
        <f t="shared" si="122"/>
        <v>nu</v>
      </c>
      <c r="GE38" s="149" t="s">
        <v>469</v>
      </c>
      <c r="GF38" s="188" t="str">
        <f t="shared" si="123"/>
        <v>partial</v>
      </c>
      <c r="GG38" s="151" t="s">
        <v>822</v>
      </c>
      <c r="GH38" s="188" t="str">
        <f t="shared" si="124"/>
        <v>partial</v>
      </c>
      <c r="GI38" s="149" t="s">
        <v>709</v>
      </c>
      <c r="GJ38" s="188" t="str">
        <f t="shared" si="125"/>
        <v>da</v>
      </c>
      <c r="GK38" s="151" t="s">
        <v>804</v>
      </c>
      <c r="GL38" s="188" t="str">
        <f t="shared" si="126"/>
        <v>nu</v>
      </c>
      <c r="GM38" s="149" t="s">
        <v>469</v>
      </c>
      <c r="GN38" s="149"/>
      <c r="GO38" s="149"/>
      <c r="GP38" s="188" t="str">
        <f t="shared" si="127"/>
        <v>nu</v>
      </c>
      <c r="GQ38" s="149"/>
      <c r="GR38" s="188" t="str">
        <f t="shared" si="128"/>
        <v>da</v>
      </c>
      <c r="GS38" s="151" t="s">
        <v>697</v>
      </c>
      <c r="GT38" s="188" t="str">
        <f t="shared" si="129"/>
        <v>da</v>
      </c>
      <c r="GU38" s="149" t="s">
        <v>916</v>
      </c>
      <c r="GV38" s="188" t="str">
        <f t="shared" si="130"/>
        <v>nu</v>
      </c>
      <c r="GW38" s="152" t="s">
        <v>481</v>
      </c>
      <c r="GX38" s="157"/>
      <c r="GY38" s="149"/>
      <c r="GZ38" s="188" t="str">
        <f t="shared" si="131"/>
        <v>da</v>
      </c>
      <c r="HA38" s="151" t="s">
        <v>718</v>
      </c>
      <c r="HB38" s="149"/>
      <c r="HC38" s="149"/>
      <c r="HD38" s="188" t="str">
        <f t="shared" si="132"/>
        <v>da</v>
      </c>
      <c r="HE38" s="151" t="s">
        <v>616</v>
      </c>
      <c r="HF38" s="188" t="str">
        <f t="shared" si="133"/>
        <v>nu</v>
      </c>
      <c r="HG38" s="176" t="s">
        <v>481</v>
      </c>
      <c r="HH38" s="188" t="str">
        <f t="shared" si="134"/>
        <v>nu</v>
      </c>
      <c r="HI38" s="149" t="s">
        <v>730</v>
      </c>
      <c r="HJ38" s="149"/>
      <c r="HK38" s="149"/>
      <c r="HL38" s="188" t="str">
        <f t="shared" si="135"/>
        <v>nu</v>
      </c>
      <c r="HM38" s="149" t="s">
        <v>737</v>
      </c>
      <c r="HN38" s="188" t="str">
        <f t="shared" si="136"/>
        <v>nu</v>
      </c>
      <c r="HO38" s="149" t="s">
        <v>469</v>
      </c>
      <c r="HP38" s="188" t="str">
        <f t="shared" si="137"/>
        <v>nu</v>
      </c>
      <c r="HQ38" s="149" t="s">
        <v>510</v>
      </c>
      <c r="HR38" s="188" t="str">
        <f t="shared" si="138"/>
        <v>nu</v>
      </c>
      <c r="HS38" s="149"/>
      <c r="HT38" s="188" t="str">
        <f t="shared" si="139"/>
        <v>nu</v>
      </c>
      <c r="HU38" s="149"/>
      <c r="HV38" s="188" t="str">
        <f t="shared" si="140"/>
        <v>nu</v>
      </c>
      <c r="HW38" s="149"/>
      <c r="HX38" s="188" t="str">
        <f t="shared" si="141"/>
        <v>nu</v>
      </c>
      <c r="HY38" s="149" t="s">
        <v>469</v>
      </c>
      <c r="HZ38" s="193">
        <f t="shared" si="142"/>
        <v>15</v>
      </c>
      <c r="IA38" s="193">
        <f t="shared" si="46"/>
        <v>27</v>
      </c>
      <c r="IB38" s="194">
        <f t="shared" si="48"/>
        <v>33.333333333333336</v>
      </c>
      <c r="IC38" s="194">
        <f t="shared" si="47"/>
        <v>60</v>
      </c>
    </row>
    <row r="39" spans="1:237" ht="15" customHeight="1" x14ac:dyDescent="0.3">
      <c r="A39" s="83" t="s">
        <v>268</v>
      </c>
      <c r="B39" s="85" t="s">
        <v>273</v>
      </c>
      <c r="C39" s="85" t="s">
        <v>277</v>
      </c>
      <c r="D39" s="84" t="s">
        <v>398</v>
      </c>
      <c r="E39" s="112" t="s">
        <v>399</v>
      </c>
      <c r="F39" s="84">
        <v>1</v>
      </c>
      <c r="G39" s="84" t="s">
        <v>428</v>
      </c>
      <c r="H39" s="84" t="s">
        <v>429</v>
      </c>
      <c r="I39" s="84" t="s">
        <v>430</v>
      </c>
      <c r="J39" s="84" t="s">
        <v>431</v>
      </c>
      <c r="K39" s="84" t="s">
        <v>455</v>
      </c>
      <c r="L39" s="84" t="s">
        <v>456</v>
      </c>
      <c r="M39" s="84"/>
      <c r="N39" s="84"/>
      <c r="O39" s="84"/>
      <c r="P39" s="84"/>
      <c r="Q39" s="84"/>
      <c r="R39" s="84"/>
      <c r="S39" s="84"/>
      <c r="T39" s="84"/>
      <c r="U39" s="84"/>
      <c r="V39" s="84"/>
      <c r="W39" s="84"/>
      <c r="X39" s="137"/>
      <c r="Y39" s="124">
        <v>1</v>
      </c>
      <c r="Z39" s="84">
        <v>0</v>
      </c>
      <c r="AA39" s="84">
        <v>0.5</v>
      </c>
      <c r="AB39" s="84"/>
      <c r="AC39" s="84"/>
      <c r="AD39" s="84"/>
      <c r="AE39" s="85"/>
      <c r="AF39" s="85"/>
      <c r="AG39" s="85"/>
      <c r="AH39" s="154">
        <v>1</v>
      </c>
      <c r="AI39" s="52" t="s">
        <v>901</v>
      </c>
      <c r="AJ39" s="154">
        <v>0</v>
      </c>
      <c r="AK39" s="167" t="s">
        <v>504</v>
      </c>
      <c r="AL39" s="156">
        <v>0</v>
      </c>
      <c r="AM39" s="152" t="s">
        <v>469</v>
      </c>
      <c r="AN39" s="178">
        <v>1</v>
      </c>
      <c r="AO39" s="149" t="s">
        <v>662</v>
      </c>
      <c r="AP39" s="154">
        <v>0.5</v>
      </c>
      <c r="AQ39" s="149" t="s">
        <v>598</v>
      </c>
      <c r="AR39" s="154">
        <v>1</v>
      </c>
      <c r="AS39" s="149" t="s">
        <v>935</v>
      </c>
      <c r="AT39" s="154">
        <v>0</v>
      </c>
      <c r="AU39" s="160" t="s">
        <v>469</v>
      </c>
      <c r="AV39" s="153">
        <v>0</v>
      </c>
      <c r="AW39" s="149"/>
      <c r="AX39" s="154">
        <v>0.5</v>
      </c>
      <c r="AY39" s="149" t="s">
        <v>757</v>
      </c>
      <c r="AZ39" s="154">
        <v>0</v>
      </c>
      <c r="BA39" s="152" t="s">
        <v>469</v>
      </c>
      <c r="BB39" s="154">
        <v>0</v>
      </c>
      <c r="BC39" s="149" t="s">
        <v>469</v>
      </c>
      <c r="BD39" s="154">
        <v>1</v>
      </c>
      <c r="BE39" s="149" t="s">
        <v>771</v>
      </c>
      <c r="BF39" s="154">
        <v>0</v>
      </c>
      <c r="BG39" s="149" t="s">
        <v>469</v>
      </c>
      <c r="BH39" s="154">
        <v>0</v>
      </c>
      <c r="BI39" s="149" t="s">
        <v>469</v>
      </c>
      <c r="BJ39" s="154">
        <v>0.5</v>
      </c>
      <c r="BK39" s="149" t="s">
        <v>549</v>
      </c>
      <c r="BL39" s="154">
        <v>0</v>
      </c>
      <c r="BM39" s="149" t="s">
        <v>469</v>
      </c>
      <c r="BN39" s="154">
        <v>0</v>
      </c>
      <c r="BO39" s="149" t="s">
        <v>469</v>
      </c>
      <c r="BP39" s="154">
        <v>0</v>
      </c>
      <c r="BQ39" s="149" t="s">
        <v>510</v>
      </c>
      <c r="BR39" s="154">
        <v>0</v>
      </c>
      <c r="BS39" s="149" t="s">
        <v>469</v>
      </c>
      <c r="BT39" s="154">
        <v>0</v>
      </c>
      <c r="BU39" s="176" t="s">
        <v>510</v>
      </c>
      <c r="BV39" s="154">
        <v>0.5</v>
      </c>
      <c r="BW39" s="149" t="s">
        <v>580</v>
      </c>
      <c r="BX39" s="154">
        <v>0</v>
      </c>
      <c r="BY39" s="149" t="s">
        <v>469</v>
      </c>
      <c r="BZ39" s="154">
        <v>0.5</v>
      </c>
      <c r="CA39" s="149" t="s">
        <v>560</v>
      </c>
      <c r="CB39" s="154">
        <v>0</v>
      </c>
      <c r="CC39" s="149" t="s">
        <v>469</v>
      </c>
      <c r="CD39" s="154">
        <v>0</v>
      </c>
      <c r="CE39" s="149" t="s">
        <v>469</v>
      </c>
      <c r="CF39" s="149"/>
      <c r="CG39" s="149"/>
      <c r="CH39" s="154">
        <v>0.5</v>
      </c>
      <c r="CI39" s="149" t="s">
        <v>690</v>
      </c>
      <c r="CJ39" s="154">
        <v>0.5</v>
      </c>
      <c r="CK39" s="151" t="s">
        <v>826</v>
      </c>
      <c r="CL39" s="154">
        <v>0</v>
      </c>
      <c r="CM39" s="149" t="s">
        <v>469</v>
      </c>
      <c r="CN39" s="154">
        <v>0</v>
      </c>
      <c r="CO39" s="149" t="s">
        <v>469</v>
      </c>
      <c r="CP39" s="154">
        <v>0</v>
      </c>
      <c r="CQ39" s="149" t="s">
        <v>469</v>
      </c>
      <c r="CR39" s="149"/>
      <c r="CS39" s="149"/>
      <c r="CT39" s="154">
        <v>0</v>
      </c>
      <c r="CU39" s="149"/>
      <c r="CV39" s="154">
        <v>0.5</v>
      </c>
      <c r="CW39" s="151" t="s">
        <v>698</v>
      </c>
      <c r="CX39" s="154">
        <v>0</v>
      </c>
      <c r="CY39" s="149" t="s">
        <v>469</v>
      </c>
      <c r="CZ39" s="164">
        <v>0</v>
      </c>
      <c r="DA39" s="152" t="s">
        <v>481</v>
      </c>
      <c r="DB39" s="157"/>
      <c r="DC39" s="149"/>
      <c r="DD39" s="154">
        <v>0.5</v>
      </c>
      <c r="DE39" s="149" t="s">
        <v>722</v>
      </c>
      <c r="DF39" s="149"/>
      <c r="DG39" s="149"/>
      <c r="DH39" s="153">
        <v>0</v>
      </c>
      <c r="DI39" s="176" t="s">
        <v>481</v>
      </c>
      <c r="DJ39" s="154">
        <v>0.5</v>
      </c>
      <c r="DK39" s="149" t="s">
        <v>569</v>
      </c>
      <c r="DL39" s="154">
        <v>0</v>
      </c>
      <c r="DM39" s="149" t="s">
        <v>730</v>
      </c>
      <c r="DN39" s="149"/>
      <c r="DO39" s="149"/>
      <c r="DP39" s="154">
        <v>0</v>
      </c>
      <c r="DQ39" s="149" t="s">
        <v>737</v>
      </c>
      <c r="DR39" s="154">
        <v>0</v>
      </c>
      <c r="DS39" s="149" t="s">
        <v>469</v>
      </c>
      <c r="DT39" s="154">
        <v>1</v>
      </c>
      <c r="DU39" s="149" t="s">
        <v>648</v>
      </c>
      <c r="DV39" s="154">
        <v>0</v>
      </c>
      <c r="DW39" s="149"/>
      <c r="DX39" s="154">
        <v>0</v>
      </c>
      <c r="DY39" s="149"/>
      <c r="DZ39" s="153">
        <v>0</v>
      </c>
      <c r="EA39" s="149"/>
      <c r="EB39" s="154">
        <v>0</v>
      </c>
      <c r="EC39" s="149" t="s">
        <v>469</v>
      </c>
      <c r="ED39" s="188" t="str">
        <f t="shared" si="97"/>
        <v>da</v>
      </c>
      <c r="EE39" s="52" t="s">
        <v>901</v>
      </c>
      <c r="EF39" s="188" t="str">
        <f t="shared" si="98"/>
        <v>nu</v>
      </c>
      <c r="EG39" s="167" t="s">
        <v>504</v>
      </c>
      <c r="EH39" s="188" t="str">
        <f t="shared" si="99"/>
        <v>nu</v>
      </c>
      <c r="EI39" s="152" t="s">
        <v>469</v>
      </c>
      <c r="EJ39" s="188" t="str">
        <f t="shared" si="100"/>
        <v>da</v>
      </c>
      <c r="EK39" s="149" t="s">
        <v>662</v>
      </c>
      <c r="EL39" s="188" t="str">
        <f t="shared" si="101"/>
        <v>partial</v>
      </c>
      <c r="EM39" s="149" t="s">
        <v>598</v>
      </c>
      <c r="EN39" s="188" t="str">
        <f t="shared" si="102"/>
        <v>da</v>
      </c>
      <c r="EO39" s="149" t="s">
        <v>935</v>
      </c>
      <c r="EP39" s="188" t="str">
        <f t="shared" si="103"/>
        <v>nu</v>
      </c>
      <c r="EQ39" s="160" t="s">
        <v>469</v>
      </c>
      <c r="ER39" s="188" t="str">
        <f t="shared" si="104"/>
        <v>nu</v>
      </c>
      <c r="ES39" s="149"/>
      <c r="ET39" s="188" t="str">
        <f t="shared" si="105"/>
        <v>partial</v>
      </c>
      <c r="EU39" s="149" t="s">
        <v>757</v>
      </c>
      <c r="EV39" s="188" t="str">
        <f t="shared" si="106"/>
        <v>nu</v>
      </c>
      <c r="EW39" s="152" t="s">
        <v>469</v>
      </c>
      <c r="EX39" s="188" t="str">
        <f t="shared" si="107"/>
        <v>nu</v>
      </c>
      <c r="EY39" s="149" t="s">
        <v>469</v>
      </c>
      <c r="EZ39" s="188" t="str">
        <f t="shared" si="108"/>
        <v>da</v>
      </c>
      <c r="FA39" s="149" t="s">
        <v>771</v>
      </c>
      <c r="FB39" s="188" t="str">
        <f t="shared" si="109"/>
        <v>nu</v>
      </c>
      <c r="FC39" s="149" t="s">
        <v>469</v>
      </c>
      <c r="FD39" s="188" t="str">
        <f t="shared" si="110"/>
        <v>nu</v>
      </c>
      <c r="FE39" s="149" t="s">
        <v>469</v>
      </c>
      <c r="FF39" s="188" t="str">
        <f t="shared" si="111"/>
        <v>partial</v>
      </c>
      <c r="FG39" s="149" t="s">
        <v>549</v>
      </c>
      <c r="FH39" s="188" t="str">
        <f t="shared" si="112"/>
        <v>nu</v>
      </c>
      <c r="FI39" s="149" t="s">
        <v>469</v>
      </c>
      <c r="FJ39" s="188" t="str">
        <f t="shared" si="113"/>
        <v>nu</v>
      </c>
      <c r="FK39" s="149" t="s">
        <v>469</v>
      </c>
      <c r="FL39" s="188" t="str">
        <f t="shared" si="114"/>
        <v>nu</v>
      </c>
      <c r="FM39" s="149" t="s">
        <v>510</v>
      </c>
      <c r="FN39" s="188" t="str">
        <f t="shared" si="115"/>
        <v>nu</v>
      </c>
      <c r="FO39" s="149" t="s">
        <v>469</v>
      </c>
      <c r="FP39" s="188" t="str">
        <f t="shared" si="116"/>
        <v>nu</v>
      </c>
      <c r="FQ39" s="176" t="s">
        <v>510</v>
      </c>
      <c r="FR39" s="188" t="str">
        <f t="shared" si="117"/>
        <v>partial</v>
      </c>
      <c r="FS39" s="149" t="s">
        <v>580</v>
      </c>
      <c r="FT39" s="188" t="str">
        <f t="shared" si="118"/>
        <v>nu</v>
      </c>
      <c r="FU39" s="149" t="s">
        <v>469</v>
      </c>
      <c r="FV39" s="188" t="str">
        <f t="shared" si="119"/>
        <v>partial</v>
      </c>
      <c r="FW39" s="149" t="s">
        <v>560</v>
      </c>
      <c r="FX39" s="188" t="str">
        <f t="shared" si="120"/>
        <v>nu</v>
      </c>
      <c r="FY39" s="149" t="s">
        <v>469</v>
      </c>
      <c r="FZ39" s="188" t="str">
        <f t="shared" si="121"/>
        <v>nu</v>
      </c>
      <c r="GA39" s="149" t="s">
        <v>469</v>
      </c>
      <c r="GB39" s="149"/>
      <c r="GC39" s="149"/>
      <c r="GD39" s="188" t="str">
        <f t="shared" si="122"/>
        <v>partial</v>
      </c>
      <c r="GE39" s="149" t="s">
        <v>690</v>
      </c>
      <c r="GF39" s="188" t="str">
        <f t="shared" si="123"/>
        <v>partial</v>
      </c>
      <c r="GG39" s="151" t="s">
        <v>826</v>
      </c>
      <c r="GH39" s="188" t="str">
        <f t="shared" si="124"/>
        <v>nu</v>
      </c>
      <c r="GI39" s="149" t="s">
        <v>469</v>
      </c>
      <c r="GJ39" s="188" t="str">
        <f t="shared" si="125"/>
        <v>nu</v>
      </c>
      <c r="GK39" s="149" t="s">
        <v>469</v>
      </c>
      <c r="GL39" s="188" t="str">
        <f t="shared" si="126"/>
        <v>nu</v>
      </c>
      <c r="GM39" s="149" t="s">
        <v>469</v>
      </c>
      <c r="GN39" s="149"/>
      <c r="GO39" s="149"/>
      <c r="GP39" s="188" t="str">
        <f t="shared" si="127"/>
        <v>nu</v>
      </c>
      <c r="GQ39" s="149"/>
      <c r="GR39" s="188" t="str">
        <f t="shared" si="128"/>
        <v>partial</v>
      </c>
      <c r="GS39" s="151" t="s">
        <v>698</v>
      </c>
      <c r="GT39" s="188" t="str">
        <f t="shared" si="129"/>
        <v>nu</v>
      </c>
      <c r="GU39" s="149" t="s">
        <v>469</v>
      </c>
      <c r="GV39" s="188" t="str">
        <f t="shared" si="130"/>
        <v>nu</v>
      </c>
      <c r="GW39" s="152" t="s">
        <v>481</v>
      </c>
      <c r="GX39" s="157"/>
      <c r="GY39" s="149"/>
      <c r="GZ39" s="188" t="str">
        <f t="shared" si="131"/>
        <v>partial</v>
      </c>
      <c r="HA39" s="149" t="s">
        <v>722</v>
      </c>
      <c r="HB39" s="149"/>
      <c r="HC39" s="149"/>
      <c r="HD39" s="188" t="str">
        <f t="shared" si="132"/>
        <v>nu</v>
      </c>
      <c r="HE39" s="176" t="s">
        <v>481</v>
      </c>
      <c r="HF39" s="188" t="str">
        <f t="shared" si="133"/>
        <v>partial</v>
      </c>
      <c r="HG39" s="149" t="s">
        <v>569</v>
      </c>
      <c r="HH39" s="188" t="str">
        <f t="shared" si="134"/>
        <v>nu</v>
      </c>
      <c r="HI39" s="149" t="s">
        <v>730</v>
      </c>
      <c r="HJ39" s="149"/>
      <c r="HK39" s="149"/>
      <c r="HL39" s="188" t="str">
        <f t="shared" si="135"/>
        <v>nu</v>
      </c>
      <c r="HM39" s="149" t="s">
        <v>737</v>
      </c>
      <c r="HN39" s="188" t="str">
        <f t="shared" si="136"/>
        <v>nu</v>
      </c>
      <c r="HO39" s="149" t="s">
        <v>469</v>
      </c>
      <c r="HP39" s="188" t="str">
        <f t="shared" si="137"/>
        <v>da</v>
      </c>
      <c r="HQ39" s="149" t="s">
        <v>648</v>
      </c>
      <c r="HR39" s="188" t="str">
        <f t="shared" si="138"/>
        <v>nu</v>
      </c>
      <c r="HS39" s="149"/>
      <c r="HT39" s="188" t="str">
        <f t="shared" si="139"/>
        <v>nu</v>
      </c>
      <c r="HU39" s="149"/>
      <c r="HV39" s="188" t="str">
        <f t="shared" si="140"/>
        <v>nu</v>
      </c>
      <c r="HW39" s="149"/>
      <c r="HX39" s="188" t="str">
        <f t="shared" si="141"/>
        <v>nu</v>
      </c>
      <c r="HY39" s="149" t="s">
        <v>469</v>
      </c>
      <c r="HZ39" s="193">
        <f t="shared" si="142"/>
        <v>5</v>
      </c>
      <c r="IA39" s="193">
        <f t="shared" si="46"/>
        <v>30</v>
      </c>
      <c r="IB39" s="194">
        <f t="shared" si="48"/>
        <v>11.111111111111111</v>
      </c>
      <c r="IC39" s="194">
        <f t="shared" si="47"/>
        <v>66.666666666666671</v>
      </c>
    </row>
    <row r="40" spans="1:237" ht="15" customHeight="1" x14ac:dyDescent="0.3">
      <c r="A40" s="83" t="s">
        <v>269</v>
      </c>
      <c r="B40" s="85" t="s">
        <v>274</v>
      </c>
      <c r="C40" s="85" t="s">
        <v>278</v>
      </c>
      <c r="D40" s="84" t="s">
        <v>401</v>
      </c>
      <c r="E40" s="112" t="s">
        <v>400</v>
      </c>
      <c r="F40" s="84">
        <v>1</v>
      </c>
      <c r="G40" s="84" t="s">
        <v>428</v>
      </c>
      <c r="H40" s="84" t="s">
        <v>429</v>
      </c>
      <c r="I40" s="84" t="s">
        <v>430</v>
      </c>
      <c r="J40" s="84" t="s">
        <v>431</v>
      </c>
      <c r="K40" s="84" t="s">
        <v>455</v>
      </c>
      <c r="L40" s="84" t="s">
        <v>456</v>
      </c>
      <c r="M40" s="84"/>
      <c r="N40" s="84"/>
      <c r="O40" s="84"/>
      <c r="P40" s="84"/>
      <c r="Q40" s="84"/>
      <c r="R40" s="84"/>
      <c r="S40" s="84"/>
      <c r="T40" s="84"/>
      <c r="U40" s="84"/>
      <c r="V40" s="84"/>
      <c r="W40" s="84"/>
      <c r="X40" s="137"/>
      <c r="Y40" s="124">
        <v>1</v>
      </c>
      <c r="Z40" s="84">
        <v>0</v>
      </c>
      <c r="AA40" s="84">
        <v>0.5</v>
      </c>
      <c r="AB40" s="84"/>
      <c r="AC40" s="84"/>
      <c r="AD40" s="84"/>
      <c r="AE40" s="85"/>
      <c r="AF40" s="85"/>
      <c r="AG40" s="85"/>
      <c r="AH40" s="154">
        <v>1</v>
      </c>
      <c r="AI40" s="149" t="s">
        <v>900</v>
      </c>
      <c r="AJ40" s="164">
        <v>0</v>
      </c>
      <c r="AK40" s="152" t="s">
        <v>469</v>
      </c>
      <c r="AL40" s="172">
        <v>0</v>
      </c>
      <c r="AM40" s="152" t="s">
        <v>469</v>
      </c>
      <c r="AN40" s="178">
        <v>1</v>
      </c>
      <c r="AO40" s="149" t="s">
        <v>662</v>
      </c>
      <c r="AP40" s="154">
        <v>0.5</v>
      </c>
      <c r="AQ40" s="149"/>
      <c r="AR40" s="154">
        <v>1</v>
      </c>
      <c r="AS40" s="149" t="s">
        <v>935</v>
      </c>
      <c r="AT40" s="154">
        <v>1</v>
      </c>
      <c r="AU40" s="151" t="s">
        <v>868</v>
      </c>
      <c r="AV40" s="153">
        <v>0</v>
      </c>
      <c r="AW40" s="149"/>
      <c r="AX40" s="154">
        <v>0.5</v>
      </c>
      <c r="AY40" s="149" t="s">
        <v>757</v>
      </c>
      <c r="AZ40" s="154">
        <v>0</v>
      </c>
      <c r="BA40" s="152" t="s">
        <v>469</v>
      </c>
      <c r="BB40" s="154">
        <v>1</v>
      </c>
      <c r="BC40" s="149" t="s">
        <v>683</v>
      </c>
      <c r="BD40" s="154">
        <v>1</v>
      </c>
      <c r="BE40" s="149" t="s">
        <v>772</v>
      </c>
      <c r="BF40" s="154">
        <v>0</v>
      </c>
      <c r="BG40" s="149" t="s">
        <v>469</v>
      </c>
      <c r="BH40" s="154">
        <v>0</v>
      </c>
      <c r="BI40" s="149" t="s">
        <v>469</v>
      </c>
      <c r="BJ40" s="154">
        <v>0.5</v>
      </c>
      <c r="BK40" s="149" t="s">
        <v>469</v>
      </c>
      <c r="BL40" s="154">
        <v>0</v>
      </c>
      <c r="BM40" s="149" t="s">
        <v>469</v>
      </c>
      <c r="BN40" s="154">
        <v>0</v>
      </c>
      <c r="BO40" s="149" t="s">
        <v>469</v>
      </c>
      <c r="BP40" s="154">
        <v>0</v>
      </c>
      <c r="BQ40" s="149" t="s">
        <v>510</v>
      </c>
      <c r="BR40" s="154">
        <v>0</v>
      </c>
      <c r="BS40" s="149" t="s">
        <v>469</v>
      </c>
      <c r="BT40" s="154">
        <v>0</v>
      </c>
      <c r="BU40" s="176" t="s">
        <v>510</v>
      </c>
      <c r="BV40" s="154">
        <v>0.5</v>
      </c>
      <c r="BW40" s="149" t="s">
        <v>812</v>
      </c>
      <c r="BX40" s="154">
        <v>0.5</v>
      </c>
      <c r="BY40" s="149" t="s">
        <v>857</v>
      </c>
      <c r="BZ40" s="154">
        <v>0.5</v>
      </c>
      <c r="CA40" s="149" t="s">
        <v>560</v>
      </c>
      <c r="CB40" s="154">
        <v>0</v>
      </c>
      <c r="CC40" s="149" t="s">
        <v>469</v>
      </c>
      <c r="CD40" s="154">
        <v>0</v>
      </c>
      <c r="CE40" s="149" t="s">
        <v>469</v>
      </c>
      <c r="CF40" s="149"/>
      <c r="CG40" s="149"/>
      <c r="CH40" s="154">
        <v>0.5</v>
      </c>
      <c r="CI40" s="149" t="s">
        <v>688</v>
      </c>
      <c r="CJ40" s="154">
        <v>1</v>
      </c>
      <c r="CK40" s="149" t="s">
        <v>827</v>
      </c>
      <c r="CL40" s="154">
        <v>0</v>
      </c>
      <c r="CM40" s="149" t="s">
        <v>469</v>
      </c>
      <c r="CN40" s="154">
        <v>0</v>
      </c>
      <c r="CO40" s="149" t="s">
        <v>469</v>
      </c>
      <c r="CP40" s="154">
        <v>0</v>
      </c>
      <c r="CQ40" s="149" t="s">
        <v>469</v>
      </c>
      <c r="CR40" s="149"/>
      <c r="CS40" s="149"/>
      <c r="CT40" s="154">
        <v>0</v>
      </c>
      <c r="CU40" s="149"/>
      <c r="CV40" s="154">
        <v>0</v>
      </c>
      <c r="CW40" s="149" t="s">
        <v>469</v>
      </c>
      <c r="CX40" s="154">
        <v>0</v>
      </c>
      <c r="CY40" s="149" t="s">
        <v>469</v>
      </c>
      <c r="CZ40" s="164">
        <v>0</v>
      </c>
      <c r="DA40" s="152" t="s">
        <v>481</v>
      </c>
      <c r="DB40" s="157"/>
      <c r="DC40" s="149"/>
      <c r="DD40" s="154">
        <v>0.5</v>
      </c>
      <c r="DE40" s="149" t="s">
        <v>721</v>
      </c>
      <c r="DF40" s="149"/>
      <c r="DG40" s="149"/>
      <c r="DH40" s="153">
        <v>0</v>
      </c>
      <c r="DI40" s="176" t="s">
        <v>481</v>
      </c>
      <c r="DJ40" s="154">
        <v>0.5</v>
      </c>
      <c r="DK40" s="176" t="s">
        <v>481</v>
      </c>
      <c r="DL40" s="154">
        <v>0</v>
      </c>
      <c r="DM40" s="149" t="s">
        <v>730</v>
      </c>
      <c r="DN40" s="149"/>
      <c r="DO40" s="149"/>
      <c r="DP40" s="154">
        <v>0</v>
      </c>
      <c r="DQ40" s="149" t="s">
        <v>737</v>
      </c>
      <c r="DR40" s="154">
        <v>0</v>
      </c>
      <c r="DS40" s="149"/>
      <c r="DT40" s="154">
        <v>1</v>
      </c>
      <c r="DU40" s="149" t="s">
        <v>649</v>
      </c>
      <c r="DV40" s="154">
        <v>0.5</v>
      </c>
      <c r="DW40" s="149" t="s">
        <v>960</v>
      </c>
      <c r="DX40" s="154">
        <v>0</v>
      </c>
      <c r="DY40" s="149"/>
      <c r="DZ40" s="153">
        <v>0</v>
      </c>
      <c r="EA40" s="149"/>
      <c r="EB40" s="154">
        <v>0</v>
      </c>
      <c r="EC40" s="149" t="s">
        <v>469</v>
      </c>
      <c r="ED40" s="188" t="str">
        <f t="shared" si="97"/>
        <v>da</v>
      </c>
      <c r="EE40" s="149" t="s">
        <v>900</v>
      </c>
      <c r="EF40" s="188" t="str">
        <f t="shared" si="98"/>
        <v>nu</v>
      </c>
      <c r="EG40" s="152" t="s">
        <v>469</v>
      </c>
      <c r="EH40" s="188" t="str">
        <f t="shared" si="99"/>
        <v>nu</v>
      </c>
      <c r="EI40" s="152" t="s">
        <v>469</v>
      </c>
      <c r="EJ40" s="188" t="str">
        <f t="shared" si="100"/>
        <v>da</v>
      </c>
      <c r="EK40" s="149" t="s">
        <v>662</v>
      </c>
      <c r="EL40" s="188" t="str">
        <f t="shared" si="101"/>
        <v>partial</v>
      </c>
      <c r="EM40" s="149"/>
      <c r="EN40" s="188" t="str">
        <f t="shared" si="102"/>
        <v>da</v>
      </c>
      <c r="EO40" s="149" t="s">
        <v>935</v>
      </c>
      <c r="EP40" s="188" t="str">
        <f t="shared" si="103"/>
        <v>da</v>
      </c>
      <c r="EQ40" s="151" t="s">
        <v>868</v>
      </c>
      <c r="ER40" s="188" t="str">
        <f t="shared" si="104"/>
        <v>nu</v>
      </c>
      <c r="ES40" s="149"/>
      <c r="ET40" s="188" t="str">
        <f t="shared" si="105"/>
        <v>partial</v>
      </c>
      <c r="EU40" s="149" t="s">
        <v>757</v>
      </c>
      <c r="EV40" s="188" t="str">
        <f t="shared" si="106"/>
        <v>nu</v>
      </c>
      <c r="EW40" s="152" t="s">
        <v>469</v>
      </c>
      <c r="EX40" s="188" t="str">
        <f t="shared" si="107"/>
        <v>da</v>
      </c>
      <c r="EY40" s="149" t="s">
        <v>683</v>
      </c>
      <c r="EZ40" s="188" t="str">
        <f t="shared" si="108"/>
        <v>da</v>
      </c>
      <c r="FA40" s="149" t="s">
        <v>772</v>
      </c>
      <c r="FB40" s="188" t="str">
        <f t="shared" si="109"/>
        <v>nu</v>
      </c>
      <c r="FC40" s="149" t="s">
        <v>469</v>
      </c>
      <c r="FD40" s="188" t="str">
        <f t="shared" si="110"/>
        <v>nu</v>
      </c>
      <c r="FE40" s="149" t="s">
        <v>469</v>
      </c>
      <c r="FF40" s="188" t="str">
        <f t="shared" si="111"/>
        <v>partial</v>
      </c>
      <c r="FG40" s="149" t="s">
        <v>469</v>
      </c>
      <c r="FH40" s="188" t="str">
        <f t="shared" si="112"/>
        <v>nu</v>
      </c>
      <c r="FI40" s="149" t="s">
        <v>469</v>
      </c>
      <c r="FJ40" s="188" t="str">
        <f t="shared" si="113"/>
        <v>nu</v>
      </c>
      <c r="FK40" s="149" t="s">
        <v>469</v>
      </c>
      <c r="FL40" s="188" t="str">
        <f t="shared" si="114"/>
        <v>nu</v>
      </c>
      <c r="FM40" s="149" t="s">
        <v>510</v>
      </c>
      <c r="FN40" s="188" t="str">
        <f t="shared" si="115"/>
        <v>nu</v>
      </c>
      <c r="FO40" s="149" t="s">
        <v>469</v>
      </c>
      <c r="FP40" s="188" t="str">
        <f t="shared" si="116"/>
        <v>nu</v>
      </c>
      <c r="FQ40" s="176" t="s">
        <v>510</v>
      </c>
      <c r="FR40" s="188" t="str">
        <f t="shared" si="117"/>
        <v>partial</v>
      </c>
      <c r="FS40" s="149" t="s">
        <v>812</v>
      </c>
      <c r="FT40" s="188" t="str">
        <f t="shared" si="118"/>
        <v>partial</v>
      </c>
      <c r="FU40" s="149" t="s">
        <v>857</v>
      </c>
      <c r="FV40" s="188" t="str">
        <f t="shared" si="119"/>
        <v>partial</v>
      </c>
      <c r="FW40" s="149" t="s">
        <v>560</v>
      </c>
      <c r="FX40" s="188" t="str">
        <f t="shared" si="120"/>
        <v>nu</v>
      </c>
      <c r="FY40" s="149" t="s">
        <v>469</v>
      </c>
      <c r="FZ40" s="188" t="str">
        <f t="shared" si="121"/>
        <v>nu</v>
      </c>
      <c r="GA40" s="149" t="s">
        <v>469</v>
      </c>
      <c r="GB40" s="149"/>
      <c r="GC40" s="149"/>
      <c r="GD40" s="188" t="str">
        <f t="shared" si="122"/>
        <v>partial</v>
      </c>
      <c r="GE40" s="149" t="s">
        <v>688</v>
      </c>
      <c r="GF40" s="188" t="str">
        <f t="shared" si="123"/>
        <v>da</v>
      </c>
      <c r="GG40" s="149" t="s">
        <v>827</v>
      </c>
      <c r="GH40" s="188" t="str">
        <f t="shared" si="124"/>
        <v>nu</v>
      </c>
      <c r="GI40" s="149" t="s">
        <v>469</v>
      </c>
      <c r="GJ40" s="188" t="str">
        <f t="shared" si="125"/>
        <v>nu</v>
      </c>
      <c r="GK40" s="149" t="s">
        <v>469</v>
      </c>
      <c r="GL40" s="188" t="str">
        <f t="shared" si="126"/>
        <v>nu</v>
      </c>
      <c r="GM40" s="149" t="s">
        <v>469</v>
      </c>
      <c r="GN40" s="149"/>
      <c r="GO40" s="149"/>
      <c r="GP40" s="188" t="str">
        <f t="shared" si="127"/>
        <v>nu</v>
      </c>
      <c r="GQ40" s="149"/>
      <c r="GR40" s="188" t="str">
        <f t="shared" si="128"/>
        <v>nu</v>
      </c>
      <c r="GS40" s="149" t="s">
        <v>469</v>
      </c>
      <c r="GT40" s="188" t="str">
        <f t="shared" si="129"/>
        <v>nu</v>
      </c>
      <c r="GU40" s="149" t="s">
        <v>469</v>
      </c>
      <c r="GV40" s="188" t="str">
        <f t="shared" si="130"/>
        <v>nu</v>
      </c>
      <c r="GW40" s="152" t="s">
        <v>481</v>
      </c>
      <c r="GX40" s="157"/>
      <c r="GY40" s="149"/>
      <c r="GZ40" s="188" t="str">
        <f t="shared" si="131"/>
        <v>partial</v>
      </c>
      <c r="HA40" s="149" t="s">
        <v>721</v>
      </c>
      <c r="HB40" s="149"/>
      <c r="HC40" s="149"/>
      <c r="HD40" s="188" t="str">
        <f t="shared" si="132"/>
        <v>nu</v>
      </c>
      <c r="HE40" s="176" t="s">
        <v>481</v>
      </c>
      <c r="HF40" s="188" t="str">
        <f t="shared" si="133"/>
        <v>partial</v>
      </c>
      <c r="HG40" s="176" t="s">
        <v>481</v>
      </c>
      <c r="HH40" s="188" t="str">
        <f t="shared" si="134"/>
        <v>nu</v>
      </c>
      <c r="HI40" s="149" t="s">
        <v>730</v>
      </c>
      <c r="HJ40" s="149"/>
      <c r="HK40" s="149"/>
      <c r="HL40" s="188" t="str">
        <f t="shared" si="135"/>
        <v>nu</v>
      </c>
      <c r="HM40" s="149" t="s">
        <v>737</v>
      </c>
      <c r="HN40" s="188" t="str">
        <f t="shared" si="136"/>
        <v>nu</v>
      </c>
      <c r="HO40" s="149"/>
      <c r="HP40" s="188" t="str">
        <f t="shared" si="137"/>
        <v>da</v>
      </c>
      <c r="HQ40" s="149" t="s">
        <v>649</v>
      </c>
      <c r="HR40" s="188" t="str">
        <f t="shared" si="138"/>
        <v>partial</v>
      </c>
      <c r="HS40" s="149" t="s">
        <v>960</v>
      </c>
      <c r="HT40" s="188" t="str">
        <f t="shared" si="139"/>
        <v>nu</v>
      </c>
      <c r="HU40" s="149"/>
      <c r="HV40" s="188" t="str">
        <f t="shared" si="140"/>
        <v>nu</v>
      </c>
      <c r="HW40" s="149"/>
      <c r="HX40" s="188" t="str">
        <f t="shared" si="141"/>
        <v>nu</v>
      </c>
      <c r="HY40" s="149" t="s">
        <v>469</v>
      </c>
      <c r="HZ40" s="193">
        <f t="shared" si="142"/>
        <v>8</v>
      </c>
      <c r="IA40" s="193">
        <f t="shared" si="46"/>
        <v>27</v>
      </c>
      <c r="IB40" s="194">
        <f t="shared" si="48"/>
        <v>17.777777777777779</v>
      </c>
      <c r="IC40" s="194">
        <f t="shared" si="47"/>
        <v>60</v>
      </c>
    </row>
    <row r="41" spans="1:237" ht="15" customHeight="1" x14ac:dyDescent="0.3">
      <c r="A41" s="83" t="s">
        <v>270</v>
      </c>
      <c r="B41" s="85" t="s">
        <v>63</v>
      </c>
      <c r="C41" s="85" t="s">
        <v>279</v>
      </c>
      <c r="D41" s="84" t="s">
        <v>402</v>
      </c>
      <c r="E41" s="112" t="s">
        <v>403</v>
      </c>
      <c r="F41" s="84">
        <v>1</v>
      </c>
      <c r="G41" s="84" t="s">
        <v>428</v>
      </c>
      <c r="H41" s="84" t="s">
        <v>429</v>
      </c>
      <c r="I41" s="84" t="s">
        <v>430</v>
      </c>
      <c r="J41" s="84" t="s">
        <v>431</v>
      </c>
      <c r="K41" s="84" t="s">
        <v>455</v>
      </c>
      <c r="L41" s="84" t="s">
        <v>456</v>
      </c>
      <c r="M41" s="84"/>
      <c r="N41" s="84"/>
      <c r="O41" s="84"/>
      <c r="P41" s="84"/>
      <c r="Q41" s="84"/>
      <c r="R41" s="84"/>
      <c r="S41" s="84"/>
      <c r="T41" s="84"/>
      <c r="U41" s="84"/>
      <c r="V41" s="84"/>
      <c r="W41" s="84"/>
      <c r="X41" s="137"/>
      <c r="Y41" s="124">
        <v>1</v>
      </c>
      <c r="Z41" s="84">
        <v>0</v>
      </c>
      <c r="AA41" s="84">
        <v>0.5</v>
      </c>
      <c r="AB41" s="84"/>
      <c r="AC41" s="84"/>
      <c r="AD41" s="84"/>
      <c r="AE41" s="85"/>
      <c r="AF41" s="85"/>
      <c r="AG41" s="85"/>
      <c r="AH41" s="154">
        <v>1</v>
      </c>
      <c r="AI41" s="149" t="s">
        <v>899</v>
      </c>
      <c r="AJ41" s="164">
        <v>0</v>
      </c>
      <c r="AK41" s="152" t="s">
        <v>469</v>
      </c>
      <c r="AL41" s="172">
        <v>0</v>
      </c>
      <c r="AM41" s="152" t="s">
        <v>469</v>
      </c>
      <c r="AN41" s="178">
        <v>0.5</v>
      </c>
      <c r="AO41" s="149" t="s">
        <v>580</v>
      </c>
      <c r="AP41" s="154">
        <v>0</v>
      </c>
      <c r="AQ41" s="149" t="s">
        <v>599</v>
      </c>
      <c r="AR41" s="154">
        <v>0.5</v>
      </c>
      <c r="AS41" s="149" t="s">
        <v>580</v>
      </c>
      <c r="AT41" s="154">
        <v>0</v>
      </c>
      <c r="AU41" s="149" t="s">
        <v>469</v>
      </c>
      <c r="AV41" s="153">
        <v>0</v>
      </c>
      <c r="AW41" s="149"/>
      <c r="AX41" s="154">
        <v>0.5</v>
      </c>
      <c r="AY41" s="149" t="s">
        <v>757</v>
      </c>
      <c r="AZ41" s="154">
        <v>0</v>
      </c>
      <c r="BA41" s="152" t="s">
        <v>469</v>
      </c>
      <c r="BB41" s="154">
        <v>0</v>
      </c>
      <c r="BC41" s="149" t="s">
        <v>469</v>
      </c>
      <c r="BD41" s="154">
        <v>0</v>
      </c>
      <c r="BE41" s="149" t="s">
        <v>469</v>
      </c>
      <c r="BF41" s="154">
        <v>0</v>
      </c>
      <c r="BG41" s="149" t="s">
        <v>469</v>
      </c>
      <c r="BH41" s="154">
        <v>0</v>
      </c>
      <c r="BI41" s="149" t="s">
        <v>469</v>
      </c>
      <c r="BJ41" s="154">
        <v>0.5</v>
      </c>
      <c r="BK41" s="52" t="s">
        <v>469</v>
      </c>
      <c r="BL41" s="154">
        <v>0</v>
      </c>
      <c r="BM41" s="149" t="s">
        <v>469</v>
      </c>
      <c r="BN41" s="154">
        <v>0</v>
      </c>
      <c r="BO41" s="149" t="s">
        <v>469</v>
      </c>
      <c r="BP41" s="154">
        <v>0</v>
      </c>
      <c r="BQ41" s="149" t="s">
        <v>510</v>
      </c>
      <c r="BR41" s="154">
        <v>0</v>
      </c>
      <c r="BS41" s="149" t="s">
        <v>469</v>
      </c>
      <c r="BT41" s="154">
        <v>0</v>
      </c>
      <c r="BU41" s="176" t="s">
        <v>510</v>
      </c>
      <c r="BV41" s="154">
        <v>0.5</v>
      </c>
      <c r="BW41" s="149" t="s">
        <v>580</v>
      </c>
      <c r="BX41" s="154">
        <v>0</v>
      </c>
      <c r="BY41" s="149" t="s">
        <v>469</v>
      </c>
      <c r="BZ41" s="154">
        <v>0.5</v>
      </c>
      <c r="CA41" s="149" t="s">
        <v>560</v>
      </c>
      <c r="CB41" s="154">
        <v>0</v>
      </c>
      <c r="CC41" s="149" t="s">
        <v>469</v>
      </c>
      <c r="CD41" s="154">
        <v>0</v>
      </c>
      <c r="CE41" s="149" t="s">
        <v>469</v>
      </c>
      <c r="CF41" s="149"/>
      <c r="CG41" s="149"/>
      <c r="CH41" s="154">
        <v>0</v>
      </c>
      <c r="CI41" s="149" t="s">
        <v>469</v>
      </c>
      <c r="CJ41" s="154">
        <v>0</v>
      </c>
      <c r="CK41" s="149"/>
      <c r="CL41" s="154">
        <v>0</v>
      </c>
      <c r="CM41" s="149" t="s">
        <v>469</v>
      </c>
      <c r="CN41" s="154">
        <v>0</v>
      </c>
      <c r="CO41" s="149" t="s">
        <v>469</v>
      </c>
      <c r="CP41" s="154">
        <v>0.5</v>
      </c>
      <c r="CQ41" s="149" t="s">
        <v>580</v>
      </c>
      <c r="CR41" s="149"/>
      <c r="CS41" s="149"/>
      <c r="CT41" s="154">
        <v>0.5</v>
      </c>
      <c r="CU41" s="149"/>
      <c r="CV41" s="154">
        <v>0</v>
      </c>
      <c r="CW41" s="149" t="s">
        <v>469</v>
      </c>
      <c r="CX41" s="154">
        <v>0</v>
      </c>
      <c r="CY41" s="149" t="s">
        <v>469</v>
      </c>
      <c r="CZ41" s="164">
        <v>0</v>
      </c>
      <c r="DA41" s="152" t="s">
        <v>469</v>
      </c>
      <c r="DB41" s="157"/>
      <c r="DC41" s="149"/>
      <c r="DD41" s="154">
        <v>0.5</v>
      </c>
      <c r="DE41" s="149" t="s">
        <v>580</v>
      </c>
      <c r="DF41" s="149"/>
      <c r="DG41" s="149"/>
      <c r="DH41" s="153">
        <v>0.5</v>
      </c>
      <c r="DI41" s="149" t="s">
        <v>580</v>
      </c>
      <c r="DJ41" s="154">
        <v>0</v>
      </c>
      <c r="DK41" s="176" t="s">
        <v>481</v>
      </c>
      <c r="DL41" s="154">
        <v>0</v>
      </c>
      <c r="DM41" s="149" t="s">
        <v>730</v>
      </c>
      <c r="DN41" s="149"/>
      <c r="DO41" s="149"/>
      <c r="DP41" s="154">
        <v>0</v>
      </c>
      <c r="DQ41" s="149" t="s">
        <v>737</v>
      </c>
      <c r="DR41" s="154">
        <v>0.5</v>
      </c>
      <c r="DS41" s="149" t="s">
        <v>580</v>
      </c>
      <c r="DT41" s="154">
        <v>0</v>
      </c>
      <c r="DU41" s="149" t="s">
        <v>510</v>
      </c>
      <c r="DV41" s="154">
        <v>0</v>
      </c>
      <c r="DW41" s="149"/>
      <c r="DX41" s="154">
        <v>0</v>
      </c>
      <c r="DY41" s="149"/>
      <c r="DZ41" s="153">
        <v>0.5</v>
      </c>
      <c r="EA41" s="149" t="s">
        <v>580</v>
      </c>
      <c r="EB41" s="154">
        <v>0</v>
      </c>
      <c r="EC41" s="149" t="s">
        <v>469</v>
      </c>
      <c r="ED41" s="188" t="str">
        <f t="shared" si="97"/>
        <v>da</v>
      </c>
      <c r="EE41" s="149" t="s">
        <v>899</v>
      </c>
      <c r="EF41" s="188" t="str">
        <f t="shared" si="98"/>
        <v>nu</v>
      </c>
      <c r="EG41" s="152" t="s">
        <v>469</v>
      </c>
      <c r="EH41" s="188" t="str">
        <f t="shared" si="99"/>
        <v>nu</v>
      </c>
      <c r="EI41" s="152" t="s">
        <v>469</v>
      </c>
      <c r="EJ41" s="188" t="str">
        <f t="shared" si="100"/>
        <v>partial</v>
      </c>
      <c r="EK41" s="149" t="s">
        <v>580</v>
      </c>
      <c r="EL41" s="188" t="str">
        <f t="shared" si="101"/>
        <v>nu</v>
      </c>
      <c r="EM41" s="149" t="s">
        <v>599</v>
      </c>
      <c r="EN41" s="188" t="str">
        <f t="shared" si="102"/>
        <v>partial</v>
      </c>
      <c r="EO41" s="149" t="s">
        <v>580</v>
      </c>
      <c r="EP41" s="188" t="str">
        <f t="shared" si="103"/>
        <v>nu</v>
      </c>
      <c r="EQ41" s="149" t="s">
        <v>469</v>
      </c>
      <c r="ER41" s="188" t="str">
        <f t="shared" si="104"/>
        <v>nu</v>
      </c>
      <c r="ES41" s="149"/>
      <c r="ET41" s="188" t="str">
        <f t="shared" si="105"/>
        <v>partial</v>
      </c>
      <c r="EU41" s="149" t="s">
        <v>757</v>
      </c>
      <c r="EV41" s="188" t="str">
        <f t="shared" si="106"/>
        <v>nu</v>
      </c>
      <c r="EW41" s="152" t="s">
        <v>469</v>
      </c>
      <c r="EX41" s="188" t="str">
        <f t="shared" si="107"/>
        <v>nu</v>
      </c>
      <c r="EY41" s="149" t="s">
        <v>469</v>
      </c>
      <c r="EZ41" s="188" t="str">
        <f t="shared" si="108"/>
        <v>nu</v>
      </c>
      <c r="FA41" s="149" t="s">
        <v>469</v>
      </c>
      <c r="FB41" s="188" t="str">
        <f t="shared" si="109"/>
        <v>nu</v>
      </c>
      <c r="FC41" s="149" t="s">
        <v>469</v>
      </c>
      <c r="FD41" s="188" t="str">
        <f t="shared" si="110"/>
        <v>nu</v>
      </c>
      <c r="FE41" s="149" t="s">
        <v>469</v>
      </c>
      <c r="FF41" s="188" t="str">
        <f t="shared" si="111"/>
        <v>partial</v>
      </c>
      <c r="FG41" s="52" t="s">
        <v>469</v>
      </c>
      <c r="FH41" s="188" t="str">
        <f t="shared" si="112"/>
        <v>nu</v>
      </c>
      <c r="FI41" s="149" t="s">
        <v>469</v>
      </c>
      <c r="FJ41" s="188" t="str">
        <f t="shared" si="113"/>
        <v>nu</v>
      </c>
      <c r="FK41" s="149" t="s">
        <v>469</v>
      </c>
      <c r="FL41" s="188" t="str">
        <f t="shared" si="114"/>
        <v>nu</v>
      </c>
      <c r="FM41" s="149" t="s">
        <v>510</v>
      </c>
      <c r="FN41" s="188" t="str">
        <f t="shared" si="115"/>
        <v>nu</v>
      </c>
      <c r="FO41" s="149" t="s">
        <v>469</v>
      </c>
      <c r="FP41" s="188" t="str">
        <f t="shared" si="116"/>
        <v>nu</v>
      </c>
      <c r="FQ41" s="176" t="s">
        <v>510</v>
      </c>
      <c r="FR41" s="188" t="str">
        <f t="shared" si="117"/>
        <v>partial</v>
      </c>
      <c r="FS41" s="149" t="s">
        <v>580</v>
      </c>
      <c r="FT41" s="188" t="str">
        <f t="shared" si="118"/>
        <v>nu</v>
      </c>
      <c r="FU41" s="149" t="s">
        <v>469</v>
      </c>
      <c r="FV41" s="188" t="str">
        <f t="shared" si="119"/>
        <v>partial</v>
      </c>
      <c r="FW41" s="149" t="s">
        <v>560</v>
      </c>
      <c r="FX41" s="188" t="str">
        <f t="shared" si="120"/>
        <v>nu</v>
      </c>
      <c r="FY41" s="149" t="s">
        <v>469</v>
      </c>
      <c r="FZ41" s="188" t="str">
        <f t="shared" si="121"/>
        <v>nu</v>
      </c>
      <c r="GA41" s="149" t="s">
        <v>469</v>
      </c>
      <c r="GB41" s="149"/>
      <c r="GC41" s="149"/>
      <c r="GD41" s="188" t="str">
        <f t="shared" si="122"/>
        <v>nu</v>
      </c>
      <c r="GE41" s="149" t="s">
        <v>469</v>
      </c>
      <c r="GF41" s="188" t="str">
        <f t="shared" si="123"/>
        <v>nu</v>
      </c>
      <c r="GG41" s="149"/>
      <c r="GH41" s="188" t="str">
        <f t="shared" si="124"/>
        <v>nu</v>
      </c>
      <c r="GI41" s="149" t="s">
        <v>469</v>
      </c>
      <c r="GJ41" s="188" t="str">
        <f t="shared" si="125"/>
        <v>nu</v>
      </c>
      <c r="GK41" s="149" t="s">
        <v>469</v>
      </c>
      <c r="GL41" s="188" t="str">
        <f t="shared" si="126"/>
        <v>partial</v>
      </c>
      <c r="GM41" s="149" t="s">
        <v>580</v>
      </c>
      <c r="GN41" s="149"/>
      <c r="GO41" s="149"/>
      <c r="GP41" s="188" t="str">
        <f t="shared" si="127"/>
        <v>partial</v>
      </c>
      <c r="GQ41" s="149"/>
      <c r="GR41" s="188" t="str">
        <f t="shared" si="128"/>
        <v>nu</v>
      </c>
      <c r="GS41" s="149" t="s">
        <v>469</v>
      </c>
      <c r="GT41" s="188" t="str">
        <f t="shared" si="129"/>
        <v>nu</v>
      </c>
      <c r="GU41" s="149" t="s">
        <v>469</v>
      </c>
      <c r="GV41" s="188" t="str">
        <f t="shared" si="130"/>
        <v>nu</v>
      </c>
      <c r="GW41" s="152" t="s">
        <v>469</v>
      </c>
      <c r="GX41" s="157"/>
      <c r="GY41" s="149"/>
      <c r="GZ41" s="188" t="str">
        <f t="shared" si="131"/>
        <v>partial</v>
      </c>
      <c r="HA41" s="149" t="s">
        <v>580</v>
      </c>
      <c r="HB41" s="149"/>
      <c r="HC41" s="149"/>
      <c r="HD41" s="188" t="str">
        <f t="shared" si="132"/>
        <v>partial</v>
      </c>
      <c r="HE41" s="149" t="s">
        <v>580</v>
      </c>
      <c r="HF41" s="188" t="str">
        <f t="shared" si="133"/>
        <v>nu</v>
      </c>
      <c r="HG41" s="176" t="s">
        <v>481</v>
      </c>
      <c r="HH41" s="188" t="str">
        <f t="shared" si="134"/>
        <v>nu</v>
      </c>
      <c r="HI41" s="149" t="s">
        <v>730</v>
      </c>
      <c r="HJ41" s="149"/>
      <c r="HK41" s="149"/>
      <c r="HL41" s="188" t="str">
        <f t="shared" si="135"/>
        <v>nu</v>
      </c>
      <c r="HM41" s="149" t="s">
        <v>737</v>
      </c>
      <c r="HN41" s="188" t="str">
        <f t="shared" si="136"/>
        <v>partial</v>
      </c>
      <c r="HO41" s="149" t="s">
        <v>580</v>
      </c>
      <c r="HP41" s="188" t="str">
        <f t="shared" si="137"/>
        <v>nu</v>
      </c>
      <c r="HQ41" s="149" t="s">
        <v>510</v>
      </c>
      <c r="HR41" s="188" t="str">
        <f t="shared" si="138"/>
        <v>nu</v>
      </c>
      <c r="HS41" s="149"/>
      <c r="HT41" s="188" t="str">
        <f t="shared" si="139"/>
        <v>nu</v>
      </c>
      <c r="HU41" s="149"/>
      <c r="HV41" s="188" t="str">
        <f t="shared" si="140"/>
        <v>partial</v>
      </c>
      <c r="HW41" s="149" t="s">
        <v>580</v>
      </c>
      <c r="HX41" s="188" t="str">
        <f t="shared" si="141"/>
        <v>nu</v>
      </c>
      <c r="HY41" s="149" t="s">
        <v>469</v>
      </c>
      <c r="HZ41" s="193">
        <f t="shared" si="142"/>
        <v>1</v>
      </c>
      <c r="IA41" s="193">
        <f t="shared" si="46"/>
        <v>32</v>
      </c>
      <c r="IB41" s="194">
        <f t="shared" si="48"/>
        <v>2.2222222222222223</v>
      </c>
      <c r="IC41" s="194">
        <f t="shared" si="47"/>
        <v>71.111111111111114</v>
      </c>
    </row>
    <row r="42" spans="1:237" ht="15" customHeight="1" x14ac:dyDescent="0.3">
      <c r="A42" s="83" t="s">
        <v>271</v>
      </c>
      <c r="B42" s="85" t="s">
        <v>275</v>
      </c>
      <c r="C42" s="85" t="s">
        <v>280</v>
      </c>
      <c r="D42" s="84" t="s">
        <v>405</v>
      </c>
      <c r="E42" s="112" t="s">
        <v>404</v>
      </c>
      <c r="F42" s="84">
        <v>1</v>
      </c>
      <c r="G42" s="84" t="s">
        <v>428</v>
      </c>
      <c r="H42" s="84" t="s">
        <v>429</v>
      </c>
      <c r="I42" s="84" t="s">
        <v>430</v>
      </c>
      <c r="J42" s="84" t="s">
        <v>431</v>
      </c>
      <c r="K42" s="191" t="s">
        <v>455</v>
      </c>
      <c r="L42" s="84"/>
      <c r="M42" s="84"/>
      <c r="N42" s="84"/>
      <c r="O42" s="84"/>
      <c r="P42" s="84"/>
      <c r="Q42" s="84"/>
      <c r="R42" s="84"/>
      <c r="S42" s="84"/>
      <c r="T42" s="84"/>
      <c r="U42" s="84"/>
      <c r="V42" s="84"/>
      <c r="W42" s="84"/>
      <c r="X42" s="137"/>
      <c r="Y42" s="124">
        <v>1</v>
      </c>
      <c r="Z42" s="84">
        <v>0</v>
      </c>
      <c r="AA42" s="189">
        <f t="shared" ref="AA42:AA43" si="144">Y42/2</f>
        <v>0.5</v>
      </c>
      <c r="AB42" s="84"/>
      <c r="AC42" s="84"/>
      <c r="AD42" s="84"/>
      <c r="AE42" s="85"/>
      <c r="AF42" s="85"/>
      <c r="AG42" s="85"/>
      <c r="AH42" s="154">
        <v>0</v>
      </c>
      <c r="AI42" s="152" t="s">
        <v>469</v>
      </c>
      <c r="AJ42" s="164">
        <v>0</v>
      </c>
      <c r="AK42" s="152" t="s">
        <v>469</v>
      </c>
      <c r="AL42" s="172">
        <v>0</v>
      </c>
      <c r="AM42" s="152" t="s">
        <v>469</v>
      </c>
      <c r="AN42" s="178">
        <v>0.5</v>
      </c>
      <c r="AO42" s="149" t="s">
        <v>580</v>
      </c>
      <c r="AP42" s="154">
        <v>0</v>
      </c>
      <c r="AQ42" s="149" t="s">
        <v>600</v>
      </c>
      <c r="AR42" s="154">
        <v>0.5</v>
      </c>
      <c r="AS42" s="149" t="s">
        <v>580</v>
      </c>
      <c r="AT42" s="154">
        <v>0</v>
      </c>
      <c r="AU42" s="149" t="s">
        <v>469</v>
      </c>
      <c r="AV42" s="153">
        <v>0</v>
      </c>
      <c r="AW42" s="149"/>
      <c r="AX42" s="154">
        <v>0.5</v>
      </c>
      <c r="AY42" s="149" t="s">
        <v>757</v>
      </c>
      <c r="AZ42" s="154">
        <v>0</v>
      </c>
      <c r="BA42" s="152" t="s">
        <v>469</v>
      </c>
      <c r="BB42" s="154">
        <v>0</v>
      </c>
      <c r="BC42" s="149" t="s">
        <v>469</v>
      </c>
      <c r="BD42" s="154">
        <v>0</v>
      </c>
      <c r="BE42" s="149" t="s">
        <v>469</v>
      </c>
      <c r="BF42" s="154">
        <v>0</v>
      </c>
      <c r="BG42" s="149" t="s">
        <v>469</v>
      </c>
      <c r="BH42" s="154">
        <v>0</v>
      </c>
      <c r="BI42" s="149" t="s">
        <v>469</v>
      </c>
      <c r="BJ42" s="154">
        <v>0.5</v>
      </c>
      <c r="BK42" s="149" t="s">
        <v>469</v>
      </c>
      <c r="BL42" s="154">
        <v>0</v>
      </c>
      <c r="BM42" s="149" t="s">
        <v>469</v>
      </c>
      <c r="BN42" s="154">
        <v>0</v>
      </c>
      <c r="BO42" s="149" t="s">
        <v>469</v>
      </c>
      <c r="BP42" s="154">
        <v>0</v>
      </c>
      <c r="BQ42" s="149" t="s">
        <v>510</v>
      </c>
      <c r="BR42" s="154">
        <v>0</v>
      </c>
      <c r="BS42" s="149" t="s">
        <v>469</v>
      </c>
      <c r="BT42" s="154">
        <v>0</v>
      </c>
      <c r="BU42" s="176" t="s">
        <v>510</v>
      </c>
      <c r="BV42" s="154">
        <v>0</v>
      </c>
      <c r="BW42" s="149" t="s">
        <v>469</v>
      </c>
      <c r="BX42" s="154">
        <v>0</v>
      </c>
      <c r="BY42" s="149" t="s">
        <v>469</v>
      </c>
      <c r="BZ42" s="154">
        <v>0.5</v>
      </c>
      <c r="CA42" s="149" t="s">
        <v>560</v>
      </c>
      <c r="CB42" s="154">
        <v>0</v>
      </c>
      <c r="CC42" s="149" t="s">
        <v>469</v>
      </c>
      <c r="CD42" s="154">
        <v>0</v>
      </c>
      <c r="CE42" s="149" t="s">
        <v>469</v>
      </c>
      <c r="CF42" s="149"/>
      <c r="CG42" s="149"/>
      <c r="CH42" s="154">
        <v>0</v>
      </c>
      <c r="CI42" s="149" t="s">
        <v>469</v>
      </c>
      <c r="CJ42" s="154">
        <v>0</v>
      </c>
      <c r="CK42" s="149"/>
      <c r="CL42" s="154">
        <v>0</v>
      </c>
      <c r="CM42" s="149" t="s">
        <v>469</v>
      </c>
      <c r="CN42" s="154">
        <v>0</v>
      </c>
      <c r="CO42" s="149" t="s">
        <v>469</v>
      </c>
      <c r="CP42" s="154">
        <v>0</v>
      </c>
      <c r="CQ42" s="149" t="s">
        <v>469</v>
      </c>
      <c r="CR42" s="149"/>
      <c r="CS42" s="149"/>
      <c r="CT42" s="154">
        <v>0</v>
      </c>
      <c r="CU42" s="149"/>
      <c r="CV42" s="154">
        <v>0</v>
      </c>
      <c r="CW42" s="149" t="s">
        <v>469</v>
      </c>
      <c r="CX42" s="154">
        <v>0</v>
      </c>
      <c r="CY42" s="149" t="s">
        <v>469</v>
      </c>
      <c r="CZ42" s="164">
        <v>0</v>
      </c>
      <c r="DA42" s="152" t="s">
        <v>469</v>
      </c>
      <c r="DB42" s="157"/>
      <c r="DC42" s="149"/>
      <c r="DD42" s="154">
        <v>0</v>
      </c>
      <c r="DE42" s="149"/>
      <c r="DF42" s="149"/>
      <c r="DG42" s="149"/>
      <c r="DH42" s="153">
        <v>0.5</v>
      </c>
      <c r="DI42" s="149" t="s">
        <v>580</v>
      </c>
      <c r="DJ42" s="154">
        <v>0</v>
      </c>
      <c r="DK42" s="176" t="s">
        <v>481</v>
      </c>
      <c r="DL42" s="154">
        <v>0</v>
      </c>
      <c r="DM42" s="149" t="s">
        <v>730</v>
      </c>
      <c r="DN42" s="149"/>
      <c r="DO42" s="149"/>
      <c r="DP42" s="154">
        <v>0</v>
      </c>
      <c r="DQ42" s="149" t="s">
        <v>737</v>
      </c>
      <c r="DR42" s="154">
        <v>0.5</v>
      </c>
      <c r="DS42" s="149" t="s">
        <v>580</v>
      </c>
      <c r="DT42" s="154">
        <v>0</v>
      </c>
      <c r="DU42" s="149" t="s">
        <v>510</v>
      </c>
      <c r="DV42" s="154">
        <v>0</v>
      </c>
      <c r="DW42" s="149"/>
      <c r="DX42" s="154">
        <v>0</v>
      </c>
      <c r="DY42" s="149"/>
      <c r="DZ42" s="153">
        <v>0.5</v>
      </c>
      <c r="EA42" s="149" t="s">
        <v>580</v>
      </c>
      <c r="EB42" s="154">
        <v>0</v>
      </c>
      <c r="EC42" s="149" t="s">
        <v>469</v>
      </c>
      <c r="ED42" s="188" t="str">
        <f t="shared" si="97"/>
        <v>nu</v>
      </c>
      <c r="EE42" s="152" t="s">
        <v>469</v>
      </c>
      <c r="EF42" s="188" t="str">
        <f t="shared" si="98"/>
        <v>nu</v>
      </c>
      <c r="EG42" s="152" t="s">
        <v>469</v>
      </c>
      <c r="EH42" s="188" t="str">
        <f t="shared" si="99"/>
        <v>nu</v>
      </c>
      <c r="EI42" s="152" t="s">
        <v>469</v>
      </c>
      <c r="EJ42" s="188" t="str">
        <f t="shared" si="100"/>
        <v>partial</v>
      </c>
      <c r="EK42" s="149" t="s">
        <v>580</v>
      </c>
      <c r="EL42" s="188" t="str">
        <f t="shared" si="101"/>
        <v>nu</v>
      </c>
      <c r="EM42" s="149" t="s">
        <v>600</v>
      </c>
      <c r="EN42" s="188" t="str">
        <f t="shared" si="102"/>
        <v>partial</v>
      </c>
      <c r="EO42" s="149" t="s">
        <v>580</v>
      </c>
      <c r="EP42" s="188" t="str">
        <f t="shared" si="103"/>
        <v>nu</v>
      </c>
      <c r="EQ42" s="149" t="s">
        <v>469</v>
      </c>
      <c r="ER42" s="188" t="str">
        <f t="shared" si="104"/>
        <v>nu</v>
      </c>
      <c r="ES42" s="149"/>
      <c r="ET42" s="188" t="str">
        <f t="shared" si="105"/>
        <v>partial</v>
      </c>
      <c r="EU42" s="149" t="s">
        <v>757</v>
      </c>
      <c r="EV42" s="188" t="str">
        <f t="shared" si="106"/>
        <v>nu</v>
      </c>
      <c r="EW42" s="152" t="s">
        <v>469</v>
      </c>
      <c r="EX42" s="188" t="str">
        <f t="shared" si="107"/>
        <v>nu</v>
      </c>
      <c r="EY42" s="149" t="s">
        <v>469</v>
      </c>
      <c r="EZ42" s="188" t="str">
        <f t="shared" si="108"/>
        <v>nu</v>
      </c>
      <c r="FA42" s="149" t="s">
        <v>469</v>
      </c>
      <c r="FB42" s="188" t="str">
        <f t="shared" si="109"/>
        <v>nu</v>
      </c>
      <c r="FC42" s="149" t="s">
        <v>469</v>
      </c>
      <c r="FD42" s="188" t="str">
        <f t="shared" si="110"/>
        <v>nu</v>
      </c>
      <c r="FE42" s="149" t="s">
        <v>469</v>
      </c>
      <c r="FF42" s="188" t="str">
        <f t="shared" si="111"/>
        <v>partial</v>
      </c>
      <c r="FG42" s="149" t="s">
        <v>469</v>
      </c>
      <c r="FH42" s="188" t="str">
        <f t="shared" si="112"/>
        <v>nu</v>
      </c>
      <c r="FI42" s="149" t="s">
        <v>469</v>
      </c>
      <c r="FJ42" s="188" t="str">
        <f t="shared" si="113"/>
        <v>nu</v>
      </c>
      <c r="FK42" s="149" t="s">
        <v>469</v>
      </c>
      <c r="FL42" s="188" t="str">
        <f t="shared" si="114"/>
        <v>nu</v>
      </c>
      <c r="FM42" s="149" t="s">
        <v>510</v>
      </c>
      <c r="FN42" s="188" t="str">
        <f t="shared" si="115"/>
        <v>nu</v>
      </c>
      <c r="FO42" s="149" t="s">
        <v>469</v>
      </c>
      <c r="FP42" s="188" t="str">
        <f t="shared" si="116"/>
        <v>nu</v>
      </c>
      <c r="FQ42" s="176" t="s">
        <v>510</v>
      </c>
      <c r="FR42" s="188" t="str">
        <f t="shared" si="117"/>
        <v>nu</v>
      </c>
      <c r="FS42" s="149" t="s">
        <v>469</v>
      </c>
      <c r="FT42" s="188" t="str">
        <f t="shared" si="118"/>
        <v>nu</v>
      </c>
      <c r="FU42" s="149" t="s">
        <v>469</v>
      </c>
      <c r="FV42" s="188" t="str">
        <f t="shared" si="119"/>
        <v>partial</v>
      </c>
      <c r="FW42" s="149" t="s">
        <v>560</v>
      </c>
      <c r="FX42" s="188" t="str">
        <f t="shared" si="120"/>
        <v>nu</v>
      </c>
      <c r="FY42" s="149" t="s">
        <v>469</v>
      </c>
      <c r="FZ42" s="188" t="str">
        <f t="shared" si="121"/>
        <v>nu</v>
      </c>
      <c r="GA42" s="149" t="s">
        <v>469</v>
      </c>
      <c r="GB42" s="149"/>
      <c r="GC42" s="149"/>
      <c r="GD42" s="188" t="str">
        <f t="shared" si="122"/>
        <v>nu</v>
      </c>
      <c r="GE42" s="149" t="s">
        <v>469</v>
      </c>
      <c r="GF42" s="188" t="str">
        <f t="shared" si="123"/>
        <v>nu</v>
      </c>
      <c r="GG42" s="149"/>
      <c r="GH42" s="188" t="str">
        <f t="shared" si="124"/>
        <v>nu</v>
      </c>
      <c r="GI42" s="149" t="s">
        <v>469</v>
      </c>
      <c r="GJ42" s="188" t="str">
        <f t="shared" si="125"/>
        <v>nu</v>
      </c>
      <c r="GK42" s="149" t="s">
        <v>469</v>
      </c>
      <c r="GL42" s="188" t="str">
        <f t="shared" si="126"/>
        <v>nu</v>
      </c>
      <c r="GM42" s="149" t="s">
        <v>469</v>
      </c>
      <c r="GN42" s="149"/>
      <c r="GO42" s="149"/>
      <c r="GP42" s="188" t="str">
        <f t="shared" si="127"/>
        <v>nu</v>
      </c>
      <c r="GQ42" s="149"/>
      <c r="GR42" s="188" t="str">
        <f t="shared" si="128"/>
        <v>nu</v>
      </c>
      <c r="GS42" s="149" t="s">
        <v>469</v>
      </c>
      <c r="GT42" s="188" t="str">
        <f t="shared" si="129"/>
        <v>nu</v>
      </c>
      <c r="GU42" s="149" t="s">
        <v>469</v>
      </c>
      <c r="GV42" s="188" t="str">
        <f t="shared" si="130"/>
        <v>nu</v>
      </c>
      <c r="GW42" s="152" t="s">
        <v>469</v>
      </c>
      <c r="GX42" s="157"/>
      <c r="GY42" s="149"/>
      <c r="GZ42" s="188" t="str">
        <f t="shared" si="131"/>
        <v>nu</v>
      </c>
      <c r="HA42" s="149"/>
      <c r="HB42" s="149"/>
      <c r="HC42" s="149"/>
      <c r="HD42" s="188" t="str">
        <f t="shared" si="132"/>
        <v>partial</v>
      </c>
      <c r="HE42" s="149" t="s">
        <v>580</v>
      </c>
      <c r="HF42" s="188" t="str">
        <f t="shared" si="133"/>
        <v>nu</v>
      </c>
      <c r="HG42" s="176" t="s">
        <v>481</v>
      </c>
      <c r="HH42" s="188" t="str">
        <f t="shared" si="134"/>
        <v>nu</v>
      </c>
      <c r="HI42" s="149" t="s">
        <v>730</v>
      </c>
      <c r="HJ42" s="149"/>
      <c r="HK42" s="149"/>
      <c r="HL42" s="188" t="str">
        <f t="shared" si="135"/>
        <v>nu</v>
      </c>
      <c r="HM42" s="149" t="s">
        <v>737</v>
      </c>
      <c r="HN42" s="188" t="str">
        <f t="shared" si="136"/>
        <v>partial</v>
      </c>
      <c r="HO42" s="149" t="s">
        <v>580</v>
      </c>
      <c r="HP42" s="188" t="str">
        <f t="shared" si="137"/>
        <v>nu</v>
      </c>
      <c r="HQ42" s="149" t="s">
        <v>510</v>
      </c>
      <c r="HR42" s="188" t="str">
        <f t="shared" si="138"/>
        <v>nu</v>
      </c>
      <c r="HS42" s="149"/>
      <c r="HT42" s="188" t="str">
        <f t="shared" si="139"/>
        <v>nu</v>
      </c>
      <c r="HU42" s="149"/>
      <c r="HV42" s="188" t="str">
        <f t="shared" si="140"/>
        <v>partial</v>
      </c>
      <c r="HW42" s="149" t="s">
        <v>580</v>
      </c>
      <c r="HX42" s="188" t="str">
        <f t="shared" si="141"/>
        <v>nu</v>
      </c>
      <c r="HY42" s="149" t="s">
        <v>469</v>
      </c>
      <c r="HZ42" s="193">
        <f t="shared" si="142"/>
        <v>0</v>
      </c>
      <c r="IA42" s="193">
        <f t="shared" si="46"/>
        <v>37</v>
      </c>
      <c r="IB42" s="194">
        <f t="shared" si="48"/>
        <v>0</v>
      </c>
      <c r="IC42" s="194">
        <f t="shared" si="47"/>
        <v>82.222222222222214</v>
      </c>
    </row>
    <row r="43" spans="1:237" ht="15" customHeight="1" x14ac:dyDescent="0.3">
      <c r="A43" s="83" t="s">
        <v>272</v>
      </c>
      <c r="B43" s="85" t="s">
        <v>276</v>
      </c>
      <c r="C43" s="85" t="s">
        <v>281</v>
      </c>
      <c r="D43" s="84" t="s">
        <v>406</v>
      </c>
      <c r="E43" s="112" t="s">
        <v>407</v>
      </c>
      <c r="F43" s="84">
        <v>1</v>
      </c>
      <c r="G43" s="84" t="s">
        <v>428</v>
      </c>
      <c r="H43" s="84" t="s">
        <v>429</v>
      </c>
      <c r="I43" s="84" t="s">
        <v>430</v>
      </c>
      <c r="J43" s="84" t="s">
        <v>431</v>
      </c>
      <c r="K43" s="191" t="s">
        <v>455</v>
      </c>
      <c r="L43" s="84"/>
      <c r="M43" s="84"/>
      <c r="N43" s="84"/>
      <c r="O43" s="84"/>
      <c r="P43" s="84"/>
      <c r="Q43" s="84"/>
      <c r="R43" s="84"/>
      <c r="S43" s="84"/>
      <c r="T43" s="84"/>
      <c r="U43" s="84"/>
      <c r="V43" s="84"/>
      <c r="W43" s="84"/>
      <c r="X43" s="137"/>
      <c r="Y43" s="124">
        <v>1</v>
      </c>
      <c r="Z43" s="84">
        <v>0</v>
      </c>
      <c r="AA43" s="189">
        <f t="shared" si="144"/>
        <v>0.5</v>
      </c>
      <c r="AB43" s="84"/>
      <c r="AC43" s="84"/>
      <c r="AD43" s="84"/>
      <c r="AE43" s="85"/>
      <c r="AF43" s="85"/>
      <c r="AG43" s="85"/>
      <c r="AH43" s="154">
        <v>0</v>
      </c>
      <c r="AI43" s="152" t="s">
        <v>469</v>
      </c>
      <c r="AJ43" s="164">
        <v>0</v>
      </c>
      <c r="AK43" s="152" t="s">
        <v>469</v>
      </c>
      <c r="AL43" s="172">
        <v>0</v>
      </c>
      <c r="AM43" s="152" t="s">
        <v>469</v>
      </c>
      <c r="AN43" s="178">
        <v>0</v>
      </c>
      <c r="AO43" s="149" t="s">
        <v>469</v>
      </c>
      <c r="AP43" s="154">
        <v>0</v>
      </c>
      <c r="AQ43" s="149"/>
      <c r="AR43" s="154">
        <v>0</v>
      </c>
      <c r="AS43" s="149" t="s">
        <v>469</v>
      </c>
      <c r="AT43" s="154">
        <v>0</v>
      </c>
      <c r="AU43" s="149" t="s">
        <v>469</v>
      </c>
      <c r="AV43" s="153">
        <v>0</v>
      </c>
      <c r="AW43" s="149"/>
      <c r="AX43" s="154">
        <v>0.5</v>
      </c>
      <c r="AY43" s="149" t="s">
        <v>757</v>
      </c>
      <c r="AZ43" s="154">
        <v>0</v>
      </c>
      <c r="BA43" s="152" t="s">
        <v>469</v>
      </c>
      <c r="BB43" s="154">
        <v>0</v>
      </c>
      <c r="BC43" s="149" t="s">
        <v>469</v>
      </c>
      <c r="BD43" s="154">
        <v>0</v>
      </c>
      <c r="BE43" s="149" t="s">
        <v>469</v>
      </c>
      <c r="BF43" s="154">
        <v>0</v>
      </c>
      <c r="BG43" s="149" t="s">
        <v>469</v>
      </c>
      <c r="BH43" s="154">
        <v>0</v>
      </c>
      <c r="BI43" s="149" t="s">
        <v>469</v>
      </c>
      <c r="BJ43" s="154">
        <v>0</v>
      </c>
      <c r="BK43" s="149"/>
      <c r="BL43" s="154">
        <v>0</v>
      </c>
      <c r="BM43" s="149" t="s">
        <v>469</v>
      </c>
      <c r="BN43" s="154">
        <v>0</v>
      </c>
      <c r="BO43" s="149" t="s">
        <v>469</v>
      </c>
      <c r="BP43" s="154">
        <v>0</v>
      </c>
      <c r="BQ43" s="149" t="s">
        <v>510</v>
      </c>
      <c r="BR43" s="154">
        <v>0</v>
      </c>
      <c r="BS43" s="149" t="s">
        <v>469</v>
      </c>
      <c r="BT43" s="154">
        <v>0</v>
      </c>
      <c r="BU43" s="176" t="s">
        <v>510</v>
      </c>
      <c r="BV43" s="154">
        <v>0</v>
      </c>
      <c r="BW43" s="149" t="s">
        <v>469</v>
      </c>
      <c r="BX43" s="154">
        <v>0</v>
      </c>
      <c r="BY43" s="149" t="s">
        <v>469</v>
      </c>
      <c r="BZ43" s="154">
        <v>0.5</v>
      </c>
      <c r="CA43" s="149" t="s">
        <v>560</v>
      </c>
      <c r="CB43" s="154">
        <v>0</v>
      </c>
      <c r="CC43" s="149" t="s">
        <v>469</v>
      </c>
      <c r="CD43" s="154">
        <v>0</v>
      </c>
      <c r="CE43" s="149" t="s">
        <v>469</v>
      </c>
      <c r="CF43" s="149"/>
      <c r="CG43" s="149"/>
      <c r="CH43" s="154">
        <v>0</v>
      </c>
      <c r="CI43" s="149" t="s">
        <v>469</v>
      </c>
      <c r="CJ43" s="154">
        <v>0</v>
      </c>
      <c r="CK43" s="149"/>
      <c r="CL43" s="154">
        <v>0</v>
      </c>
      <c r="CM43" s="149" t="s">
        <v>469</v>
      </c>
      <c r="CN43" s="154">
        <v>0</v>
      </c>
      <c r="CO43" s="149" t="s">
        <v>469</v>
      </c>
      <c r="CP43" s="154">
        <v>0</v>
      </c>
      <c r="CQ43" s="149" t="s">
        <v>469</v>
      </c>
      <c r="CR43" s="149"/>
      <c r="CS43" s="149"/>
      <c r="CT43" s="154">
        <v>0</v>
      </c>
      <c r="CU43" s="149"/>
      <c r="CV43" s="154">
        <v>0</v>
      </c>
      <c r="CW43" s="149" t="s">
        <v>469</v>
      </c>
      <c r="CX43" s="154">
        <v>0</v>
      </c>
      <c r="CY43" s="149" t="s">
        <v>469</v>
      </c>
      <c r="CZ43" s="164">
        <v>0</v>
      </c>
      <c r="DA43" s="152" t="s">
        <v>469</v>
      </c>
      <c r="DB43" s="157"/>
      <c r="DC43" s="149"/>
      <c r="DD43" s="154">
        <v>0</v>
      </c>
      <c r="DE43" s="149"/>
      <c r="DF43" s="149"/>
      <c r="DG43" s="149"/>
      <c r="DH43" s="153">
        <v>0</v>
      </c>
      <c r="DI43" s="176" t="s">
        <v>481</v>
      </c>
      <c r="DJ43" s="154">
        <v>0</v>
      </c>
      <c r="DK43" s="176" t="s">
        <v>481</v>
      </c>
      <c r="DL43" s="154">
        <v>0</v>
      </c>
      <c r="DM43" s="149" t="s">
        <v>730</v>
      </c>
      <c r="DN43" s="149"/>
      <c r="DO43" s="149"/>
      <c r="DP43" s="154">
        <v>0</v>
      </c>
      <c r="DQ43" s="149" t="s">
        <v>737</v>
      </c>
      <c r="DR43" s="154">
        <v>0</v>
      </c>
      <c r="DS43" s="149" t="s">
        <v>469</v>
      </c>
      <c r="DT43" s="154">
        <v>0</v>
      </c>
      <c r="DU43" s="149" t="s">
        <v>510</v>
      </c>
      <c r="DV43" s="154">
        <v>0</v>
      </c>
      <c r="DW43" s="149"/>
      <c r="DX43" s="154">
        <v>0</v>
      </c>
      <c r="DY43" s="149"/>
      <c r="DZ43" s="153">
        <v>0</v>
      </c>
      <c r="EA43" s="149"/>
      <c r="EB43" s="154">
        <v>0</v>
      </c>
      <c r="EC43" s="149" t="s">
        <v>469</v>
      </c>
      <c r="ED43" s="188" t="str">
        <f t="shared" si="97"/>
        <v>nu</v>
      </c>
      <c r="EE43" s="152" t="s">
        <v>469</v>
      </c>
      <c r="EF43" s="188" t="str">
        <f t="shared" si="98"/>
        <v>nu</v>
      </c>
      <c r="EG43" s="152" t="s">
        <v>469</v>
      </c>
      <c r="EH43" s="188" t="str">
        <f t="shared" si="99"/>
        <v>nu</v>
      </c>
      <c r="EI43" s="152" t="s">
        <v>469</v>
      </c>
      <c r="EJ43" s="188" t="str">
        <f t="shared" si="100"/>
        <v>nu</v>
      </c>
      <c r="EK43" s="149" t="s">
        <v>469</v>
      </c>
      <c r="EL43" s="188" t="str">
        <f t="shared" si="101"/>
        <v>nu</v>
      </c>
      <c r="EM43" s="149"/>
      <c r="EN43" s="188" t="str">
        <f t="shared" si="102"/>
        <v>nu</v>
      </c>
      <c r="EO43" s="149" t="s">
        <v>469</v>
      </c>
      <c r="EP43" s="188" t="str">
        <f t="shared" si="103"/>
        <v>nu</v>
      </c>
      <c r="EQ43" s="149" t="s">
        <v>469</v>
      </c>
      <c r="ER43" s="188" t="str">
        <f t="shared" si="104"/>
        <v>nu</v>
      </c>
      <c r="ES43" s="149"/>
      <c r="ET43" s="188" t="str">
        <f t="shared" si="105"/>
        <v>partial</v>
      </c>
      <c r="EU43" s="149" t="s">
        <v>757</v>
      </c>
      <c r="EV43" s="188" t="str">
        <f t="shared" si="106"/>
        <v>nu</v>
      </c>
      <c r="EW43" s="152" t="s">
        <v>469</v>
      </c>
      <c r="EX43" s="188" t="str">
        <f t="shared" si="107"/>
        <v>nu</v>
      </c>
      <c r="EY43" s="149" t="s">
        <v>469</v>
      </c>
      <c r="EZ43" s="188" t="str">
        <f t="shared" si="108"/>
        <v>nu</v>
      </c>
      <c r="FA43" s="149" t="s">
        <v>469</v>
      </c>
      <c r="FB43" s="188" t="str">
        <f t="shared" si="109"/>
        <v>nu</v>
      </c>
      <c r="FC43" s="149" t="s">
        <v>469</v>
      </c>
      <c r="FD43" s="188" t="str">
        <f t="shared" si="110"/>
        <v>nu</v>
      </c>
      <c r="FE43" s="149" t="s">
        <v>469</v>
      </c>
      <c r="FF43" s="188" t="str">
        <f t="shared" si="111"/>
        <v>nu</v>
      </c>
      <c r="FG43" s="149"/>
      <c r="FH43" s="188" t="str">
        <f t="shared" si="112"/>
        <v>nu</v>
      </c>
      <c r="FI43" s="149" t="s">
        <v>469</v>
      </c>
      <c r="FJ43" s="188" t="str">
        <f t="shared" si="113"/>
        <v>nu</v>
      </c>
      <c r="FK43" s="149" t="s">
        <v>469</v>
      </c>
      <c r="FL43" s="188" t="str">
        <f t="shared" si="114"/>
        <v>nu</v>
      </c>
      <c r="FM43" s="149" t="s">
        <v>510</v>
      </c>
      <c r="FN43" s="188" t="str">
        <f t="shared" si="115"/>
        <v>nu</v>
      </c>
      <c r="FO43" s="149" t="s">
        <v>469</v>
      </c>
      <c r="FP43" s="188" t="str">
        <f t="shared" si="116"/>
        <v>nu</v>
      </c>
      <c r="FQ43" s="176" t="s">
        <v>510</v>
      </c>
      <c r="FR43" s="188" t="str">
        <f t="shared" si="117"/>
        <v>nu</v>
      </c>
      <c r="FS43" s="149" t="s">
        <v>469</v>
      </c>
      <c r="FT43" s="188" t="str">
        <f t="shared" si="118"/>
        <v>nu</v>
      </c>
      <c r="FU43" s="149" t="s">
        <v>469</v>
      </c>
      <c r="FV43" s="188" t="str">
        <f t="shared" si="119"/>
        <v>partial</v>
      </c>
      <c r="FW43" s="149" t="s">
        <v>560</v>
      </c>
      <c r="FX43" s="188" t="str">
        <f t="shared" si="120"/>
        <v>nu</v>
      </c>
      <c r="FY43" s="149" t="s">
        <v>469</v>
      </c>
      <c r="FZ43" s="188" t="str">
        <f t="shared" si="121"/>
        <v>nu</v>
      </c>
      <c r="GA43" s="149" t="s">
        <v>469</v>
      </c>
      <c r="GB43" s="149"/>
      <c r="GC43" s="149"/>
      <c r="GD43" s="188" t="str">
        <f t="shared" si="122"/>
        <v>nu</v>
      </c>
      <c r="GE43" s="149" t="s">
        <v>469</v>
      </c>
      <c r="GF43" s="188" t="str">
        <f t="shared" si="123"/>
        <v>nu</v>
      </c>
      <c r="GG43" s="149"/>
      <c r="GH43" s="188" t="str">
        <f t="shared" si="124"/>
        <v>nu</v>
      </c>
      <c r="GI43" s="149" t="s">
        <v>469</v>
      </c>
      <c r="GJ43" s="188" t="str">
        <f t="shared" si="125"/>
        <v>nu</v>
      </c>
      <c r="GK43" s="149" t="s">
        <v>469</v>
      </c>
      <c r="GL43" s="188" t="str">
        <f t="shared" si="126"/>
        <v>nu</v>
      </c>
      <c r="GM43" s="149" t="s">
        <v>469</v>
      </c>
      <c r="GN43" s="149"/>
      <c r="GO43" s="149"/>
      <c r="GP43" s="188" t="str">
        <f t="shared" si="127"/>
        <v>nu</v>
      </c>
      <c r="GQ43" s="149"/>
      <c r="GR43" s="188" t="str">
        <f t="shared" si="128"/>
        <v>nu</v>
      </c>
      <c r="GS43" s="149" t="s">
        <v>469</v>
      </c>
      <c r="GT43" s="188" t="str">
        <f t="shared" si="129"/>
        <v>nu</v>
      </c>
      <c r="GU43" s="149" t="s">
        <v>469</v>
      </c>
      <c r="GV43" s="188" t="str">
        <f t="shared" si="130"/>
        <v>nu</v>
      </c>
      <c r="GW43" s="152" t="s">
        <v>469</v>
      </c>
      <c r="GX43" s="157"/>
      <c r="GY43" s="149"/>
      <c r="GZ43" s="188" t="str">
        <f t="shared" si="131"/>
        <v>nu</v>
      </c>
      <c r="HA43" s="149"/>
      <c r="HB43" s="149"/>
      <c r="HC43" s="149"/>
      <c r="HD43" s="188" t="str">
        <f t="shared" si="132"/>
        <v>nu</v>
      </c>
      <c r="HE43" s="176" t="s">
        <v>481</v>
      </c>
      <c r="HF43" s="188" t="str">
        <f t="shared" si="133"/>
        <v>nu</v>
      </c>
      <c r="HG43" s="176" t="s">
        <v>481</v>
      </c>
      <c r="HH43" s="188" t="str">
        <f t="shared" si="134"/>
        <v>nu</v>
      </c>
      <c r="HI43" s="149" t="s">
        <v>730</v>
      </c>
      <c r="HJ43" s="149"/>
      <c r="HK43" s="149"/>
      <c r="HL43" s="188" t="str">
        <f t="shared" si="135"/>
        <v>nu</v>
      </c>
      <c r="HM43" s="149" t="s">
        <v>737</v>
      </c>
      <c r="HN43" s="188" t="str">
        <f t="shared" si="136"/>
        <v>nu</v>
      </c>
      <c r="HO43" s="149" t="s">
        <v>469</v>
      </c>
      <c r="HP43" s="188" t="str">
        <f t="shared" si="137"/>
        <v>nu</v>
      </c>
      <c r="HQ43" s="149" t="s">
        <v>510</v>
      </c>
      <c r="HR43" s="188" t="str">
        <f t="shared" si="138"/>
        <v>nu</v>
      </c>
      <c r="HS43" s="149"/>
      <c r="HT43" s="188" t="str">
        <f t="shared" si="139"/>
        <v>nu</v>
      </c>
      <c r="HU43" s="149"/>
      <c r="HV43" s="188" t="str">
        <f t="shared" si="140"/>
        <v>nu</v>
      </c>
      <c r="HW43" s="149"/>
      <c r="HX43" s="188" t="str">
        <f t="shared" si="141"/>
        <v>nu</v>
      </c>
      <c r="HY43" s="149" t="s">
        <v>469</v>
      </c>
      <c r="HZ43" s="193">
        <f t="shared" si="142"/>
        <v>0</v>
      </c>
      <c r="IA43" s="193">
        <f t="shared" si="46"/>
        <v>43</v>
      </c>
      <c r="IB43" s="194">
        <f t="shared" si="48"/>
        <v>0</v>
      </c>
      <c r="IC43" s="194">
        <f t="shared" si="47"/>
        <v>95.555555555555557</v>
      </c>
    </row>
    <row r="44" spans="1:237" ht="15" customHeight="1" x14ac:dyDescent="0.3">
      <c r="A44" s="87" t="s">
        <v>284</v>
      </c>
      <c r="B44" s="89" t="s">
        <v>290</v>
      </c>
      <c r="C44" s="89" t="s">
        <v>291</v>
      </c>
      <c r="D44" s="88" t="s">
        <v>408</v>
      </c>
      <c r="E44" s="113" t="s">
        <v>414</v>
      </c>
      <c r="F44" s="88">
        <v>1</v>
      </c>
      <c r="G44" s="88" t="s">
        <v>428</v>
      </c>
      <c r="H44" s="88" t="s">
        <v>429</v>
      </c>
      <c r="I44" s="88" t="s">
        <v>430</v>
      </c>
      <c r="J44" s="88" t="s">
        <v>431</v>
      </c>
      <c r="K44" s="191" t="s">
        <v>455</v>
      </c>
      <c r="L44" s="88"/>
      <c r="M44" s="88"/>
      <c r="N44" s="88"/>
      <c r="O44" s="88"/>
      <c r="P44" s="88"/>
      <c r="Q44" s="88"/>
      <c r="R44" s="88"/>
      <c r="S44" s="88"/>
      <c r="T44" s="88"/>
      <c r="U44" s="88"/>
      <c r="V44" s="88"/>
      <c r="W44" s="88"/>
      <c r="X44" s="138"/>
      <c r="Y44" s="125">
        <v>1</v>
      </c>
      <c r="Z44" s="88">
        <v>0</v>
      </c>
      <c r="AA44" s="189">
        <f>Y44/2</f>
        <v>0.5</v>
      </c>
      <c r="AB44" s="88"/>
      <c r="AC44" s="88"/>
      <c r="AD44" s="88"/>
      <c r="AE44" s="89"/>
      <c r="AF44" s="89"/>
      <c r="AG44" s="89"/>
      <c r="AH44" s="154">
        <v>1</v>
      </c>
      <c r="AI44" s="151" t="s">
        <v>902</v>
      </c>
      <c r="AJ44" s="154">
        <v>1</v>
      </c>
      <c r="AK44" s="162" t="s">
        <v>505</v>
      </c>
      <c r="AL44" s="153">
        <v>1</v>
      </c>
      <c r="AM44" s="161" t="s">
        <v>532</v>
      </c>
      <c r="AN44" s="154">
        <v>1</v>
      </c>
      <c r="AO44" s="52" t="s">
        <v>665</v>
      </c>
      <c r="AP44" s="154">
        <v>1</v>
      </c>
      <c r="AQ44" s="151" t="s">
        <v>601</v>
      </c>
      <c r="AR44" s="154">
        <v>0.5</v>
      </c>
      <c r="AS44" s="149" t="s">
        <v>936</v>
      </c>
      <c r="AT44" s="154">
        <v>1</v>
      </c>
      <c r="AU44" s="151" t="s">
        <v>869</v>
      </c>
      <c r="AV44" s="153">
        <v>1</v>
      </c>
      <c r="AW44" s="149" t="s">
        <v>624</v>
      </c>
      <c r="AX44" s="154">
        <v>1</v>
      </c>
      <c r="AY44" s="151" t="s">
        <v>758</v>
      </c>
      <c r="AZ44" s="154">
        <v>0</v>
      </c>
      <c r="BA44" s="152" t="s">
        <v>469</v>
      </c>
      <c r="BB44" s="154">
        <v>0</v>
      </c>
      <c r="BC44" s="149" t="s">
        <v>469</v>
      </c>
      <c r="BD44" s="154">
        <v>1</v>
      </c>
      <c r="BE44" s="151" t="s">
        <v>773</v>
      </c>
      <c r="BF44" s="154">
        <v>0</v>
      </c>
      <c r="BG44" s="149" t="s">
        <v>469</v>
      </c>
      <c r="BH44" s="154">
        <v>0.5</v>
      </c>
      <c r="BI44" s="151" t="s">
        <v>672</v>
      </c>
      <c r="BJ44" s="154">
        <v>0.5</v>
      </c>
      <c r="BK44" s="151" t="s">
        <v>550</v>
      </c>
      <c r="BL44" s="154">
        <v>1</v>
      </c>
      <c r="BM44" s="151" t="s">
        <v>800</v>
      </c>
      <c r="BN44" s="154">
        <v>0</v>
      </c>
      <c r="BO44" s="149" t="s">
        <v>469</v>
      </c>
      <c r="BP44" s="154">
        <v>0.5</v>
      </c>
      <c r="BQ44" s="151" t="s">
        <v>637</v>
      </c>
      <c r="BR44" s="154">
        <v>0</v>
      </c>
      <c r="BS44" s="149" t="s">
        <v>469</v>
      </c>
      <c r="BT44" s="154">
        <v>0.5</v>
      </c>
      <c r="BU44" s="151" t="s">
        <v>576</v>
      </c>
      <c r="BV44" s="154">
        <v>0</v>
      </c>
      <c r="BW44" s="149" t="s">
        <v>469</v>
      </c>
      <c r="BX44" s="154">
        <v>1</v>
      </c>
      <c r="BY44" s="151" t="s">
        <v>859</v>
      </c>
      <c r="BZ44" s="154">
        <v>1</v>
      </c>
      <c r="CA44" s="149" t="s">
        <v>561</v>
      </c>
      <c r="CB44" s="154">
        <v>1</v>
      </c>
      <c r="CC44" s="151" t="s">
        <v>946</v>
      </c>
      <c r="CD44" s="154">
        <v>0</v>
      </c>
      <c r="CE44" s="149" t="s">
        <v>469</v>
      </c>
      <c r="CF44" s="149"/>
      <c r="CG44" s="149"/>
      <c r="CH44" s="154">
        <v>1</v>
      </c>
      <c r="CI44" s="151" t="s">
        <v>691</v>
      </c>
      <c r="CJ44" s="154">
        <v>1</v>
      </c>
      <c r="CK44" s="151" t="s">
        <v>828</v>
      </c>
      <c r="CL44" s="154">
        <v>0</v>
      </c>
      <c r="CM44" s="149" t="s">
        <v>469</v>
      </c>
      <c r="CN44" s="154">
        <v>1</v>
      </c>
      <c r="CO44" s="151" t="s">
        <v>806</v>
      </c>
      <c r="CP44" s="154">
        <v>0</v>
      </c>
      <c r="CQ44" s="149" t="s">
        <v>469</v>
      </c>
      <c r="CR44" s="149"/>
      <c r="CS44" s="149"/>
      <c r="CT44" s="154">
        <v>0</v>
      </c>
      <c r="CU44" s="149"/>
      <c r="CV44" s="154">
        <v>1</v>
      </c>
      <c r="CW44" s="151" t="s">
        <v>699</v>
      </c>
      <c r="CX44" s="154">
        <v>1</v>
      </c>
      <c r="CY44" s="151" t="s">
        <v>918</v>
      </c>
      <c r="CZ44" s="154">
        <v>1</v>
      </c>
      <c r="DA44" s="162" t="s">
        <v>482</v>
      </c>
      <c r="DB44" s="149"/>
      <c r="DC44" s="149"/>
      <c r="DD44" s="154">
        <v>0.5</v>
      </c>
      <c r="DE44" s="149" t="s">
        <v>723</v>
      </c>
      <c r="DF44" s="149"/>
      <c r="DG44" s="149"/>
      <c r="DH44" s="153">
        <v>1</v>
      </c>
      <c r="DI44" s="151" t="s">
        <v>617</v>
      </c>
      <c r="DJ44" s="154">
        <v>1</v>
      </c>
      <c r="DK44" s="151" t="s">
        <v>570</v>
      </c>
      <c r="DL44" s="154">
        <v>0.5</v>
      </c>
      <c r="DM44" s="149" t="s">
        <v>736</v>
      </c>
      <c r="DN44" s="149"/>
      <c r="DO44" s="149"/>
      <c r="DP44" s="154">
        <v>0</v>
      </c>
      <c r="DQ44" s="149" t="s">
        <v>737</v>
      </c>
      <c r="DR44" s="154">
        <v>0</v>
      </c>
      <c r="DS44" s="149" t="s">
        <v>469</v>
      </c>
      <c r="DT44" s="154">
        <v>0</v>
      </c>
      <c r="DU44" s="149" t="s">
        <v>510</v>
      </c>
      <c r="DV44" s="154">
        <v>0.5</v>
      </c>
      <c r="DW44" s="149" t="s">
        <v>963</v>
      </c>
      <c r="DX44" s="154">
        <v>0</v>
      </c>
      <c r="DY44" s="149"/>
      <c r="DZ44" s="153">
        <v>0</v>
      </c>
      <c r="EA44" s="149"/>
      <c r="EB44" s="154">
        <v>0</v>
      </c>
      <c r="EC44" s="149" t="s">
        <v>469</v>
      </c>
      <c r="ED44" s="188" t="str">
        <f t="shared" si="97"/>
        <v>da</v>
      </c>
      <c r="EE44" s="151" t="s">
        <v>902</v>
      </c>
      <c r="EF44" s="188" t="str">
        <f t="shared" si="98"/>
        <v>da</v>
      </c>
      <c r="EG44" s="162" t="s">
        <v>505</v>
      </c>
      <c r="EH44" s="188" t="str">
        <f t="shared" si="99"/>
        <v>da</v>
      </c>
      <c r="EI44" s="161" t="s">
        <v>532</v>
      </c>
      <c r="EJ44" s="188" t="str">
        <f t="shared" si="100"/>
        <v>da</v>
      </c>
      <c r="EK44" s="52" t="s">
        <v>665</v>
      </c>
      <c r="EL44" s="188" t="str">
        <f t="shared" si="101"/>
        <v>da</v>
      </c>
      <c r="EM44" s="151" t="s">
        <v>601</v>
      </c>
      <c r="EN44" s="188" t="str">
        <f t="shared" si="102"/>
        <v>partial</v>
      </c>
      <c r="EO44" s="149" t="s">
        <v>936</v>
      </c>
      <c r="EP44" s="188" t="str">
        <f t="shared" si="103"/>
        <v>da</v>
      </c>
      <c r="EQ44" s="151" t="s">
        <v>869</v>
      </c>
      <c r="ER44" s="188" t="str">
        <f t="shared" si="104"/>
        <v>da</v>
      </c>
      <c r="ES44" s="149" t="s">
        <v>624</v>
      </c>
      <c r="ET44" s="188" t="str">
        <f t="shared" si="105"/>
        <v>da</v>
      </c>
      <c r="EU44" s="151" t="s">
        <v>758</v>
      </c>
      <c r="EV44" s="188" t="str">
        <f t="shared" si="106"/>
        <v>nu</v>
      </c>
      <c r="EW44" s="152" t="s">
        <v>469</v>
      </c>
      <c r="EX44" s="188" t="str">
        <f t="shared" si="107"/>
        <v>nu</v>
      </c>
      <c r="EY44" s="149" t="s">
        <v>469</v>
      </c>
      <c r="EZ44" s="188" t="str">
        <f t="shared" si="108"/>
        <v>da</v>
      </c>
      <c r="FA44" s="151" t="s">
        <v>773</v>
      </c>
      <c r="FB44" s="188" t="str">
        <f t="shared" si="109"/>
        <v>nu</v>
      </c>
      <c r="FC44" s="149" t="s">
        <v>469</v>
      </c>
      <c r="FD44" s="188" t="str">
        <f t="shared" si="110"/>
        <v>partial</v>
      </c>
      <c r="FE44" s="151" t="s">
        <v>672</v>
      </c>
      <c r="FF44" s="188" t="str">
        <f t="shared" si="111"/>
        <v>partial</v>
      </c>
      <c r="FG44" s="151" t="s">
        <v>550</v>
      </c>
      <c r="FH44" s="188" t="str">
        <f t="shared" si="112"/>
        <v>da</v>
      </c>
      <c r="FI44" s="151" t="s">
        <v>800</v>
      </c>
      <c r="FJ44" s="188" t="str">
        <f t="shared" si="113"/>
        <v>nu</v>
      </c>
      <c r="FK44" s="149" t="s">
        <v>469</v>
      </c>
      <c r="FL44" s="188" t="str">
        <f t="shared" si="114"/>
        <v>partial</v>
      </c>
      <c r="FM44" s="151" t="s">
        <v>637</v>
      </c>
      <c r="FN44" s="188" t="str">
        <f t="shared" si="115"/>
        <v>nu</v>
      </c>
      <c r="FO44" s="149" t="s">
        <v>469</v>
      </c>
      <c r="FP44" s="188" t="str">
        <f t="shared" si="116"/>
        <v>partial</v>
      </c>
      <c r="FQ44" s="151" t="s">
        <v>576</v>
      </c>
      <c r="FR44" s="188" t="str">
        <f t="shared" si="117"/>
        <v>nu</v>
      </c>
      <c r="FS44" s="149" t="s">
        <v>469</v>
      </c>
      <c r="FT44" s="188" t="str">
        <f t="shared" si="118"/>
        <v>da</v>
      </c>
      <c r="FU44" s="151" t="s">
        <v>859</v>
      </c>
      <c r="FV44" s="188" t="str">
        <f t="shared" si="119"/>
        <v>da</v>
      </c>
      <c r="FW44" s="149" t="s">
        <v>561</v>
      </c>
      <c r="FX44" s="188" t="str">
        <f t="shared" si="120"/>
        <v>da</v>
      </c>
      <c r="FY44" s="151" t="s">
        <v>946</v>
      </c>
      <c r="FZ44" s="188" t="str">
        <f t="shared" si="121"/>
        <v>nu</v>
      </c>
      <c r="GA44" s="149" t="s">
        <v>469</v>
      </c>
      <c r="GB44" s="149"/>
      <c r="GC44" s="149"/>
      <c r="GD44" s="188" t="str">
        <f t="shared" si="122"/>
        <v>da</v>
      </c>
      <c r="GE44" s="151" t="s">
        <v>691</v>
      </c>
      <c r="GF44" s="188" t="str">
        <f t="shared" si="123"/>
        <v>da</v>
      </c>
      <c r="GG44" s="151" t="s">
        <v>828</v>
      </c>
      <c r="GH44" s="188" t="str">
        <f t="shared" si="124"/>
        <v>nu</v>
      </c>
      <c r="GI44" s="149" t="s">
        <v>469</v>
      </c>
      <c r="GJ44" s="188" t="str">
        <f t="shared" si="125"/>
        <v>da</v>
      </c>
      <c r="GK44" s="151" t="s">
        <v>806</v>
      </c>
      <c r="GL44" s="188" t="str">
        <f t="shared" si="126"/>
        <v>nu</v>
      </c>
      <c r="GM44" s="149" t="s">
        <v>469</v>
      </c>
      <c r="GN44" s="149"/>
      <c r="GO44" s="149"/>
      <c r="GP44" s="188" t="str">
        <f t="shared" si="127"/>
        <v>nu</v>
      </c>
      <c r="GQ44" s="149"/>
      <c r="GR44" s="188" t="str">
        <f t="shared" si="128"/>
        <v>da</v>
      </c>
      <c r="GS44" s="151" t="s">
        <v>699</v>
      </c>
      <c r="GT44" s="188" t="str">
        <f t="shared" si="129"/>
        <v>da</v>
      </c>
      <c r="GU44" s="151" t="s">
        <v>918</v>
      </c>
      <c r="GV44" s="188" t="str">
        <f t="shared" si="130"/>
        <v>da</v>
      </c>
      <c r="GW44" s="162" t="s">
        <v>482</v>
      </c>
      <c r="GX44" s="149"/>
      <c r="GY44" s="149"/>
      <c r="GZ44" s="188" t="str">
        <f t="shared" si="131"/>
        <v>partial</v>
      </c>
      <c r="HA44" s="149" t="s">
        <v>723</v>
      </c>
      <c r="HB44" s="149"/>
      <c r="HC44" s="149"/>
      <c r="HD44" s="188" t="str">
        <f t="shared" si="132"/>
        <v>da</v>
      </c>
      <c r="HE44" s="151" t="s">
        <v>617</v>
      </c>
      <c r="HF44" s="188" t="str">
        <f t="shared" si="133"/>
        <v>da</v>
      </c>
      <c r="HG44" s="151" t="s">
        <v>570</v>
      </c>
      <c r="HH44" s="188" t="str">
        <f t="shared" si="134"/>
        <v>partial</v>
      </c>
      <c r="HI44" s="149" t="s">
        <v>736</v>
      </c>
      <c r="HJ44" s="149"/>
      <c r="HK44" s="149"/>
      <c r="HL44" s="188" t="str">
        <f t="shared" si="135"/>
        <v>nu</v>
      </c>
      <c r="HM44" s="149" t="s">
        <v>737</v>
      </c>
      <c r="HN44" s="188" t="str">
        <f t="shared" si="136"/>
        <v>nu</v>
      </c>
      <c r="HO44" s="149" t="s">
        <v>469</v>
      </c>
      <c r="HP44" s="188" t="str">
        <f t="shared" si="137"/>
        <v>nu</v>
      </c>
      <c r="HQ44" s="149" t="s">
        <v>510</v>
      </c>
      <c r="HR44" s="188" t="str">
        <f t="shared" si="138"/>
        <v>partial</v>
      </c>
      <c r="HS44" s="149" t="s">
        <v>963</v>
      </c>
      <c r="HT44" s="188" t="str">
        <f t="shared" si="139"/>
        <v>nu</v>
      </c>
      <c r="HU44" s="149"/>
      <c r="HV44" s="188" t="str">
        <f t="shared" si="140"/>
        <v>nu</v>
      </c>
      <c r="HW44" s="149"/>
      <c r="HX44" s="188" t="str">
        <f t="shared" si="141"/>
        <v>nu</v>
      </c>
      <c r="HY44" s="149" t="s">
        <v>469</v>
      </c>
      <c r="HZ44" s="193">
        <f t="shared" si="142"/>
        <v>21</v>
      </c>
      <c r="IA44" s="193">
        <f t="shared" si="46"/>
        <v>16</v>
      </c>
      <c r="IB44" s="194">
        <f t="shared" si="48"/>
        <v>46.666666666666664</v>
      </c>
      <c r="IC44" s="194">
        <f t="shared" si="47"/>
        <v>35.555555555555557</v>
      </c>
    </row>
    <row r="45" spans="1:237" ht="15" customHeight="1" x14ac:dyDescent="0.3">
      <c r="A45" s="87" t="s">
        <v>285</v>
      </c>
      <c r="B45" s="89" t="s">
        <v>292</v>
      </c>
      <c r="C45" s="89" t="s">
        <v>293</v>
      </c>
      <c r="D45" s="88" t="s">
        <v>409</v>
      </c>
      <c r="E45" s="113" t="s">
        <v>415</v>
      </c>
      <c r="F45" s="88">
        <v>1</v>
      </c>
      <c r="G45" s="88" t="s">
        <v>457</v>
      </c>
      <c r="H45" s="88" t="s">
        <v>458</v>
      </c>
      <c r="I45" s="88" t="s">
        <v>459</v>
      </c>
      <c r="J45" s="88" t="s">
        <v>460</v>
      </c>
      <c r="K45" s="88" t="s">
        <v>461</v>
      </c>
      <c r="L45" s="88" t="s">
        <v>462</v>
      </c>
      <c r="M45" s="88"/>
      <c r="N45" s="88"/>
      <c r="O45" s="88"/>
      <c r="P45" s="88"/>
      <c r="Q45" s="88"/>
      <c r="R45" s="88"/>
      <c r="S45" s="88"/>
      <c r="T45" s="88"/>
      <c r="U45" s="88"/>
      <c r="V45" s="88"/>
      <c r="W45" s="88"/>
      <c r="X45" s="138"/>
      <c r="Y45" s="125">
        <v>1</v>
      </c>
      <c r="Z45" s="88">
        <v>0.5</v>
      </c>
      <c r="AA45" s="88">
        <v>0</v>
      </c>
      <c r="AB45" s="88"/>
      <c r="AC45" s="88"/>
      <c r="AD45" s="88"/>
      <c r="AE45" s="89"/>
      <c r="AF45" s="89"/>
      <c r="AG45" s="89"/>
      <c r="AH45" s="154">
        <v>0.5</v>
      </c>
      <c r="AI45" s="149" t="s">
        <v>903</v>
      </c>
      <c r="AJ45" s="164">
        <v>0</v>
      </c>
      <c r="AK45" s="152" t="s">
        <v>469</v>
      </c>
      <c r="AL45" s="173">
        <v>0</v>
      </c>
      <c r="AM45" s="149" t="s">
        <v>469</v>
      </c>
      <c r="AN45" s="154">
        <v>0</v>
      </c>
      <c r="AO45" s="149" t="s">
        <v>469</v>
      </c>
      <c r="AP45" s="154">
        <v>0</v>
      </c>
      <c r="AQ45" s="149"/>
      <c r="AR45" s="154">
        <v>0</v>
      </c>
      <c r="AS45" s="149" t="s">
        <v>469</v>
      </c>
      <c r="AT45" s="154">
        <v>0</v>
      </c>
      <c r="AU45" s="149" t="s">
        <v>469</v>
      </c>
      <c r="AV45" s="153">
        <v>0.5</v>
      </c>
      <c r="AW45" s="151" t="s">
        <v>625</v>
      </c>
      <c r="AX45" s="154">
        <v>0</v>
      </c>
      <c r="AY45" s="149" t="s">
        <v>759</v>
      </c>
      <c r="AZ45" s="154">
        <v>0</v>
      </c>
      <c r="BA45" s="152" t="s">
        <v>469</v>
      </c>
      <c r="BB45" s="154">
        <v>1</v>
      </c>
      <c r="BC45" s="151" t="s">
        <v>684</v>
      </c>
      <c r="BD45" s="154">
        <v>0</v>
      </c>
      <c r="BE45" s="149" t="s">
        <v>469</v>
      </c>
      <c r="BF45" s="154">
        <v>0</v>
      </c>
      <c r="BG45" s="149" t="s">
        <v>469</v>
      </c>
      <c r="BH45" s="154">
        <v>0</v>
      </c>
      <c r="BI45" s="149" t="s">
        <v>469</v>
      </c>
      <c r="BJ45" s="154">
        <v>0.5</v>
      </c>
      <c r="BK45" s="167" t="s">
        <v>551</v>
      </c>
      <c r="BL45" s="154">
        <v>0</v>
      </c>
      <c r="BM45" s="149" t="s">
        <v>469</v>
      </c>
      <c r="BN45" s="154">
        <v>0</v>
      </c>
      <c r="BO45" s="149" t="s">
        <v>469</v>
      </c>
      <c r="BP45" s="154">
        <v>0</v>
      </c>
      <c r="BQ45" s="149" t="s">
        <v>510</v>
      </c>
      <c r="BR45" s="154">
        <v>0</v>
      </c>
      <c r="BS45" s="149" t="s">
        <v>469</v>
      </c>
      <c r="BT45" s="154">
        <v>0</v>
      </c>
      <c r="BU45" s="176" t="s">
        <v>510</v>
      </c>
      <c r="BV45" s="154">
        <v>0</v>
      </c>
      <c r="BW45" s="149" t="s">
        <v>469</v>
      </c>
      <c r="BX45" s="154">
        <v>1</v>
      </c>
      <c r="BY45" s="151" t="s">
        <v>858</v>
      </c>
      <c r="BZ45" s="154">
        <v>0</v>
      </c>
      <c r="CA45" s="149" t="s">
        <v>469</v>
      </c>
      <c r="CB45" s="154">
        <v>0</v>
      </c>
      <c r="CC45" s="149" t="s">
        <v>469</v>
      </c>
      <c r="CD45" s="154">
        <v>1</v>
      </c>
      <c r="CE45" s="151" t="s">
        <v>876</v>
      </c>
      <c r="CF45" s="149"/>
      <c r="CG45" s="149"/>
      <c r="CH45" s="154">
        <v>0</v>
      </c>
      <c r="CI45" s="149" t="s">
        <v>469</v>
      </c>
      <c r="CJ45" s="154">
        <v>0</v>
      </c>
      <c r="CK45" s="149"/>
      <c r="CL45" s="154">
        <v>0</v>
      </c>
      <c r="CM45" s="149" t="s">
        <v>469</v>
      </c>
      <c r="CN45" s="154">
        <v>0</v>
      </c>
      <c r="CO45" s="149" t="s">
        <v>469</v>
      </c>
      <c r="CP45" s="154">
        <v>0</v>
      </c>
      <c r="CQ45" s="149" t="s">
        <v>469</v>
      </c>
      <c r="CR45" s="149"/>
      <c r="CS45" s="149"/>
      <c r="CT45" s="154">
        <v>0</v>
      </c>
      <c r="CU45" s="149"/>
      <c r="CV45" s="154">
        <v>0</v>
      </c>
      <c r="CW45" s="149" t="s">
        <v>469</v>
      </c>
      <c r="CX45" s="154">
        <v>0</v>
      </c>
      <c r="CY45" s="149" t="s">
        <v>469</v>
      </c>
      <c r="CZ45" s="164">
        <v>0</v>
      </c>
      <c r="DA45" s="152" t="s">
        <v>469</v>
      </c>
      <c r="DB45" s="157"/>
      <c r="DC45" s="149"/>
      <c r="DD45" s="154">
        <v>0</v>
      </c>
      <c r="DE45" s="149"/>
      <c r="DF45" s="149"/>
      <c r="DG45" s="149"/>
      <c r="DH45" s="153">
        <v>0.5</v>
      </c>
      <c r="DI45" s="149" t="s">
        <v>618</v>
      </c>
      <c r="DJ45" s="154">
        <v>0</v>
      </c>
      <c r="DK45" s="176" t="s">
        <v>469</v>
      </c>
      <c r="DL45" s="154">
        <v>0</v>
      </c>
      <c r="DM45" s="149" t="s">
        <v>730</v>
      </c>
      <c r="DN45" s="149"/>
      <c r="DO45" s="149"/>
      <c r="DP45" s="154">
        <v>0.5</v>
      </c>
      <c r="DQ45" s="149" t="s">
        <v>580</v>
      </c>
      <c r="DR45" s="154">
        <v>0</v>
      </c>
      <c r="DS45" s="149" t="s">
        <v>469</v>
      </c>
      <c r="DT45" s="154">
        <v>0</v>
      </c>
      <c r="DU45" s="149" t="s">
        <v>510</v>
      </c>
      <c r="DV45" s="154">
        <v>0</v>
      </c>
      <c r="DW45" s="149"/>
      <c r="DX45" s="154">
        <v>0</v>
      </c>
      <c r="DY45" s="149"/>
      <c r="DZ45" s="153">
        <v>0.5</v>
      </c>
      <c r="EA45" s="149" t="s">
        <v>580</v>
      </c>
      <c r="EB45" s="154">
        <v>0</v>
      </c>
      <c r="EC45" s="149" t="s">
        <v>469</v>
      </c>
      <c r="ED45" s="188" t="str">
        <f t="shared" si="97"/>
        <v>da, doar unele</v>
      </c>
      <c r="EE45" s="149" t="s">
        <v>903</v>
      </c>
      <c r="EF45" s="188" t="str">
        <f t="shared" si="98"/>
        <v>nici una</v>
      </c>
      <c r="EG45" s="152" t="s">
        <v>469</v>
      </c>
      <c r="EH45" s="188" t="str">
        <f t="shared" si="99"/>
        <v>nici una</v>
      </c>
      <c r="EI45" s="149" t="s">
        <v>469</v>
      </c>
      <c r="EJ45" s="188" t="str">
        <f t="shared" si="100"/>
        <v>nici una</v>
      </c>
      <c r="EK45" s="149" t="s">
        <v>469</v>
      </c>
      <c r="EL45" s="188" t="str">
        <f t="shared" si="101"/>
        <v>nici una</v>
      </c>
      <c r="EM45" s="149"/>
      <c r="EN45" s="188" t="str">
        <f t="shared" si="102"/>
        <v>nici una</v>
      </c>
      <c r="EO45" s="149" t="s">
        <v>469</v>
      </c>
      <c r="EP45" s="188" t="str">
        <f t="shared" si="103"/>
        <v>nici una</v>
      </c>
      <c r="EQ45" s="149" t="s">
        <v>469</v>
      </c>
      <c r="ER45" s="188" t="str">
        <f t="shared" si="104"/>
        <v>da, doar unele</v>
      </c>
      <c r="ES45" s="151" t="s">
        <v>625</v>
      </c>
      <c r="ET45" s="188" t="str">
        <f t="shared" si="105"/>
        <v>nici una</v>
      </c>
      <c r="EU45" s="149" t="s">
        <v>759</v>
      </c>
      <c r="EV45" s="188" t="str">
        <f t="shared" si="106"/>
        <v>nici una</v>
      </c>
      <c r="EW45" s="152" t="s">
        <v>469</v>
      </c>
      <c r="EX45" s="188" t="str">
        <f t="shared" si="107"/>
        <v>Da, toate</v>
      </c>
      <c r="EY45" s="151" t="s">
        <v>684</v>
      </c>
      <c r="EZ45" s="188" t="str">
        <f t="shared" si="108"/>
        <v>nici una</v>
      </c>
      <c r="FA45" s="149" t="s">
        <v>469</v>
      </c>
      <c r="FB45" s="188" t="str">
        <f t="shared" si="109"/>
        <v>nici una</v>
      </c>
      <c r="FC45" s="149" t="s">
        <v>469</v>
      </c>
      <c r="FD45" s="188" t="str">
        <f t="shared" si="110"/>
        <v>nici una</v>
      </c>
      <c r="FE45" s="149" t="s">
        <v>469</v>
      </c>
      <c r="FF45" s="188" t="str">
        <f t="shared" si="111"/>
        <v>da, doar unele</v>
      </c>
      <c r="FG45" s="167" t="s">
        <v>551</v>
      </c>
      <c r="FH45" s="188" t="str">
        <f t="shared" si="112"/>
        <v>nici una</v>
      </c>
      <c r="FI45" s="149" t="s">
        <v>469</v>
      </c>
      <c r="FJ45" s="188" t="str">
        <f t="shared" si="113"/>
        <v>nici una</v>
      </c>
      <c r="FK45" s="149" t="s">
        <v>469</v>
      </c>
      <c r="FL45" s="188" t="str">
        <f t="shared" si="114"/>
        <v>nici una</v>
      </c>
      <c r="FM45" s="149" t="s">
        <v>510</v>
      </c>
      <c r="FN45" s="188" t="str">
        <f t="shared" si="115"/>
        <v>nici una</v>
      </c>
      <c r="FO45" s="149" t="s">
        <v>469</v>
      </c>
      <c r="FP45" s="188" t="str">
        <f t="shared" si="116"/>
        <v>nici una</v>
      </c>
      <c r="FQ45" s="176" t="s">
        <v>510</v>
      </c>
      <c r="FR45" s="188" t="str">
        <f t="shared" si="117"/>
        <v>nici una</v>
      </c>
      <c r="FS45" s="149" t="s">
        <v>469</v>
      </c>
      <c r="FT45" s="188" t="str">
        <f t="shared" si="118"/>
        <v>Da, toate</v>
      </c>
      <c r="FU45" s="151" t="s">
        <v>858</v>
      </c>
      <c r="FV45" s="188" t="str">
        <f t="shared" si="119"/>
        <v>nici una</v>
      </c>
      <c r="FW45" s="149" t="s">
        <v>469</v>
      </c>
      <c r="FX45" s="188" t="str">
        <f t="shared" si="120"/>
        <v>nici una</v>
      </c>
      <c r="FY45" s="149" t="s">
        <v>469</v>
      </c>
      <c r="FZ45" s="188" t="str">
        <f t="shared" si="121"/>
        <v>Da, toate</v>
      </c>
      <c r="GA45" s="151" t="s">
        <v>876</v>
      </c>
      <c r="GB45" s="149"/>
      <c r="GC45" s="149"/>
      <c r="GD45" s="188" t="str">
        <f t="shared" si="122"/>
        <v>nici una</v>
      </c>
      <c r="GE45" s="149" t="s">
        <v>469</v>
      </c>
      <c r="GF45" s="188" t="str">
        <f t="shared" si="123"/>
        <v>nici una</v>
      </c>
      <c r="GG45" s="149"/>
      <c r="GH45" s="188" t="str">
        <f t="shared" si="124"/>
        <v>nici una</v>
      </c>
      <c r="GI45" s="149" t="s">
        <v>469</v>
      </c>
      <c r="GJ45" s="188" t="str">
        <f t="shared" si="125"/>
        <v>nici una</v>
      </c>
      <c r="GK45" s="149" t="s">
        <v>469</v>
      </c>
      <c r="GL45" s="188" t="str">
        <f t="shared" si="126"/>
        <v>nici una</v>
      </c>
      <c r="GM45" s="149" t="s">
        <v>469</v>
      </c>
      <c r="GN45" s="149"/>
      <c r="GO45" s="149"/>
      <c r="GP45" s="188" t="str">
        <f t="shared" si="127"/>
        <v>nici una</v>
      </c>
      <c r="GQ45" s="149"/>
      <c r="GR45" s="188" t="str">
        <f t="shared" si="128"/>
        <v>nici una</v>
      </c>
      <c r="GS45" s="149" t="s">
        <v>469</v>
      </c>
      <c r="GT45" s="188" t="str">
        <f t="shared" si="129"/>
        <v>nici una</v>
      </c>
      <c r="GU45" s="149" t="s">
        <v>469</v>
      </c>
      <c r="GV45" s="188" t="str">
        <f t="shared" si="130"/>
        <v>nici una</v>
      </c>
      <c r="GW45" s="152" t="s">
        <v>469</v>
      </c>
      <c r="GX45" s="157"/>
      <c r="GY45" s="149"/>
      <c r="GZ45" s="188" t="str">
        <f t="shared" si="131"/>
        <v>nici una</v>
      </c>
      <c r="HA45" s="149"/>
      <c r="HB45" s="149"/>
      <c r="HC45" s="149"/>
      <c r="HD45" s="188" t="str">
        <f t="shared" si="132"/>
        <v>da, doar unele</v>
      </c>
      <c r="HE45" s="149" t="s">
        <v>618</v>
      </c>
      <c r="HF45" s="188" t="str">
        <f t="shared" si="133"/>
        <v>nici una</v>
      </c>
      <c r="HG45" s="176" t="s">
        <v>469</v>
      </c>
      <c r="HH45" s="188" t="str">
        <f t="shared" si="134"/>
        <v>nici una</v>
      </c>
      <c r="HI45" s="149" t="s">
        <v>730</v>
      </c>
      <c r="HJ45" s="149"/>
      <c r="HK45" s="149"/>
      <c r="HL45" s="188" t="str">
        <f t="shared" si="135"/>
        <v>da, doar unele</v>
      </c>
      <c r="HM45" s="149" t="s">
        <v>580</v>
      </c>
      <c r="HN45" s="188" t="str">
        <f t="shared" si="136"/>
        <v>nici una</v>
      </c>
      <c r="HO45" s="149" t="s">
        <v>469</v>
      </c>
      <c r="HP45" s="188" t="str">
        <f t="shared" si="137"/>
        <v>nici una</v>
      </c>
      <c r="HQ45" s="149" t="s">
        <v>510</v>
      </c>
      <c r="HR45" s="188" t="str">
        <f t="shared" si="138"/>
        <v>nici una</v>
      </c>
      <c r="HS45" s="149"/>
      <c r="HT45" s="188" t="str">
        <f t="shared" si="139"/>
        <v>nici una</v>
      </c>
      <c r="HU45" s="149"/>
      <c r="HV45" s="188" t="str">
        <f t="shared" si="140"/>
        <v>da, doar unele</v>
      </c>
      <c r="HW45" s="149" t="s">
        <v>580</v>
      </c>
      <c r="HX45" s="188" t="str">
        <f t="shared" si="141"/>
        <v>nici una</v>
      </c>
      <c r="HY45" s="149" t="s">
        <v>469</v>
      </c>
      <c r="HZ45" s="193">
        <f>COUNTIF(ED45:HY45,"Da, toate")</f>
        <v>3</v>
      </c>
      <c r="IA45" s="193">
        <f>COUNTIF(ED45:HY45,"nici una")</f>
        <v>36</v>
      </c>
      <c r="IB45" s="194">
        <f t="shared" si="48"/>
        <v>6.6666666666666661</v>
      </c>
      <c r="IC45" s="194">
        <f t="shared" si="47"/>
        <v>80</v>
      </c>
    </row>
    <row r="46" spans="1:237" ht="15" customHeight="1" x14ac:dyDescent="0.3">
      <c r="A46" s="87" t="s">
        <v>286</v>
      </c>
      <c r="B46" s="89" t="s">
        <v>294</v>
      </c>
      <c r="C46" s="89" t="s">
        <v>295</v>
      </c>
      <c r="D46" s="88" t="s">
        <v>410</v>
      </c>
      <c r="E46" s="113" t="s">
        <v>416</v>
      </c>
      <c r="F46" s="88">
        <v>1</v>
      </c>
      <c r="G46" s="88" t="s">
        <v>428</v>
      </c>
      <c r="H46" s="88" t="s">
        <v>429</v>
      </c>
      <c r="I46" s="88" t="s">
        <v>430</v>
      </c>
      <c r="J46" s="88" t="s">
        <v>431</v>
      </c>
      <c r="K46" s="191" t="s">
        <v>455</v>
      </c>
      <c r="L46" s="88"/>
      <c r="M46" s="88"/>
      <c r="N46" s="88"/>
      <c r="O46" s="88"/>
      <c r="P46" s="88"/>
      <c r="Q46" s="88"/>
      <c r="R46" s="88"/>
      <c r="S46" s="88"/>
      <c r="T46" s="88"/>
      <c r="U46" s="88"/>
      <c r="V46" s="88"/>
      <c r="W46" s="88"/>
      <c r="X46" s="138"/>
      <c r="Y46" s="125">
        <v>1</v>
      </c>
      <c r="Z46" s="88">
        <v>0</v>
      </c>
      <c r="AA46" s="189">
        <f t="shared" ref="AA46:AA49" si="145">Y46/2</f>
        <v>0.5</v>
      </c>
      <c r="AB46" s="88"/>
      <c r="AC46" s="88"/>
      <c r="AD46" s="88"/>
      <c r="AE46" s="89"/>
      <c r="AF46" s="89"/>
      <c r="AG46" s="89"/>
      <c r="AH46" s="154">
        <v>0</v>
      </c>
      <c r="AI46" s="149"/>
      <c r="AJ46" s="164">
        <v>0</v>
      </c>
      <c r="AK46" s="152" t="s">
        <v>469</v>
      </c>
      <c r="AL46" s="173">
        <v>0</v>
      </c>
      <c r="AM46" s="149" t="s">
        <v>469</v>
      </c>
      <c r="AN46" s="154">
        <v>0.5</v>
      </c>
      <c r="AO46" s="149" t="s">
        <v>580</v>
      </c>
      <c r="AP46" s="154">
        <v>0</v>
      </c>
      <c r="AQ46" s="149"/>
      <c r="AR46" s="154">
        <v>0</v>
      </c>
      <c r="AS46" s="149" t="s">
        <v>469</v>
      </c>
      <c r="AT46" s="154">
        <v>0</v>
      </c>
      <c r="AU46" s="149" t="s">
        <v>469</v>
      </c>
      <c r="AV46" s="153">
        <v>0</v>
      </c>
      <c r="AW46" s="149"/>
      <c r="AX46" s="154">
        <v>0</v>
      </c>
      <c r="AY46" s="149"/>
      <c r="AZ46" s="154">
        <v>0</v>
      </c>
      <c r="BA46" s="152" t="s">
        <v>469</v>
      </c>
      <c r="BB46" s="154">
        <v>0</v>
      </c>
      <c r="BC46" s="149" t="s">
        <v>469</v>
      </c>
      <c r="BD46" s="154">
        <v>0</v>
      </c>
      <c r="BE46" s="149" t="s">
        <v>469</v>
      </c>
      <c r="BF46" s="154">
        <v>0</v>
      </c>
      <c r="BG46" s="149" t="s">
        <v>469</v>
      </c>
      <c r="BH46" s="154">
        <v>0</v>
      </c>
      <c r="BI46" s="149" t="s">
        <v>469</v>
      </c>
      <c r="BJ46" s="164">
        <v>0</v>
      </c>
      <c r="BK46" s="152" t="s">
        <v>469</v>
      </c>
      <c r="BL46" s="178">
        <v>0</v>
      </c>
      <c r="BM46" s="149" t="s">
        <v>469</v>
      </c>
      <c r="BN46" s="154">
        <v>0</v>
      </c>
      <c r="BO46" s="149" t="s">
        <v>469</v>
      </c>
      <c r="BP46" s="154">
        <v>0</v>
      </c>
      <c r="BQ46" s="149" t="s">
        <v>510</v>
      </c>
      <c r="BR46" s="154">
        <v>0</v>
      </c>
      <c r="BS46" s="149" t="s">
        <v>469</v>
      </c>
      <c r="BT46" s="154">
        <v>0</v>
      </c>
      <c r="BU46" s="176" t="s">
        <v>510</v>
      </c>
      <c r="BV46" s="154">
        <v>0</v>
      </c>
      <c r="BW46" s="149" t="s">
        <v>469</v>
      </c>
      <c r="BX46" s="154">
        <v>0</v>
      </c>
      <c r="BY46" s="149" t="s">
        <v>469</v>
      </c>
      <c r="BZ46" s="154">
        <v>0</v>
      </c>
      <c r="CA46" s="159" t="s">
        <v>469</v>
      </c>
      <c r="CB46" s="154">
        <v>0</v>
      </c>
      <c r="CC46" s="149" t="s">
        <v>469</v>
      </c>
      <c r="CD46" s="154">
        <v>0</v>
      </c>
      <c r="CE46" s="149"/>
      <c r="CF46" s="149"/>
      <c r="CG46" s="149"/>
      <c r="CH46" s="154">
        <v>0</v>
      </c>
      <c r="CI46" s="149" t="s">
        <v>469</v>
      </c>
      <c r="CJ46" s="154">
        <v>0</v>
      </c>
      <c r="CK46" s="149"/>
      <c r="CL46" s="154">
        <v>0</v>
      </c>
      <c r="CM46" s="149" t="s">
        <v>469</v>
      </c>
      <c r="CN46" s="154">
        <v>0</v>
      </c>
      <c r="CO46" s="149" t="s">
        <v>469</v>
      </c>
      <c r="CP46" s="154">
        <v>0</v>
      </c>
      <c r="CQ46" s="149" t="s">
        <v>469</v>
      </c>
      <c r="CR46" s="149"/>
      <c r="CS46" s="149"/>
      <c r="CT46" s="154">
        <v>0</v>
      </c>
      <c r="CU46" s="149"/>
      <c r="CV46" s="154">
        <v>0</v>
      </c>
      <c r="CW46" s="149" t="s">
        <v>469</v>
      </c>
      <c r="CX46" s="154">
        <v>0</v>
      </c>
      <c r="CY46" s="149" t="s">
        <v>469</v>
      </c>
      <c r="CZ46" s="164">
        <v>0.5</v>
      </c>
      <c r="DA46" s="152" t="s">
        <v>469</v>
      </c>
      <c r="DB46" s="157"/>
      <c r="DC46" s="149"/>
      <c r="DD46" s="154">
        <v>0</v>
      </c>
      <c r="DE46" s="149"/>
      <c r="DF46" s="149"/>
      <c r="DG46" s="149"/>
      <c r="DH46" s="153">
        <v>0</v>
      </c>
      <c r="DI46" s="149"/>
      <c r="DJ46" s="154">
        <v>0</v>
      </c>
      <c r="DK46" s="176" t="s">
        <v>469</v>
      </c>
      <c r="DL46" s="154">
        <v>0</v>
      </c>
      <c r="DM46" s="149" t="s">
        <v>730</v>
      </c>
      <c r="DN46" s="149"/>
      <c r="DO46" s="149"/>
      <c r="DP46" s="154">
        <v>0</v>
      </c>
      <c r="DQ46" s="149" t="s">
        <v>737</v>
      </c>
      <c r="DR46" s="154">
        <v>0</v>
      </c>
      <c r="DS46" s="149" t="s">
        <v>469</v>
      </c>
      <c r="DT46" s="154">
        <v>0</v>
      </c>
      <c r="DU46" s="149" t="s">
        <v>510</v>
      </c>
      <c r="DV46" s="154">
        <v>0</v>
      </c>
      <c r="DW46" s="149"/>
      <c r="DX46" s="154">
        <v>0</v>
      </c>
      <c r="DY46" s="149"/>
      <c r="DZ46" s="153">
        <v>0</v>
      </c>
      <c r="EA46" s="149"/>
      <c r="EB46" s="154">
        <v>0.5</v>
      </c>
      <c r="EC46" s="149" t="s">
        <v>580</v>
      </c>
      <c r="ED46" s="188" t="str">
        <f t="shared" si="97"/>
        <v>nu</v>
      </c>
      <c r="EE46" s="149"/>
      <c r="EF46" s="188" t="str">
        <f t="shared" si="98"/>
        <v>nu</v>
      </c>
      <c r="EG46" s="152" t="s">
        <v>469</v>
      </c>
      <c r="EH46" s="188" t="str">
        <f t="shared" si="99"/>
        <v>nu</v>
      </c>
      <c r="EI46" s="149" t="s">
        <v>469</v>
      </c>
      <c r="EJ46" s="188" t="str">
        <f t="shared" si="100"/>
        <v>partial</v>
      </c>
      <c r="EK46" s="149" t="s">
        <v>580</v>
      </c>
      <c r="EL46" s="188" t="str">
        <f t="shared" si="101"/>
        <v>nu</v>
      </c>
      <c r="EM46" s="149"/>
      <c r="EN46" s="188" t="str">
        <f t="shared" si="102"/>
        <v>nu</v>
      </c>
      <c r="EO46" s="149" t="s">
        <v>469</v>
      </c>
      <c r="EP46" s="188" t="str">
        <f t="shared" si="103"/>
        <v>nu</v>
      </c>
      <c r="EQ46" s="149" t="s">
        <v>469</v>
      </c>
      <c r="ER46" s="188" t="str">
        <f t="shared" si="104"/>
        <v>nu</v>
      </c>
      <c r="ES46" s="149"/>
      <c r="ET46" s="188" t="str">
        <f t="shared" si="105"/>
        <v>nu</v>
      </c>
      <c r="EU46" s="149"/>
      <c r="EV46" s="188" t="str">
        <f t="shared" si="106"/>
        <v>nu</v>
      </c>
      <c r="EW46" s="152" t="s">
        <v>469</v>
      </c>
      <c r="EX46" s="188" t="str">
        <f t="shared" si="107"/>
        <v>nu</v>
      </c>
      <c r="EY46" s="149" t="s">
        <v>469</v>
      </c>
      <c r="EZ46" s="188" t="str">
        <f t="shared" si="108"/>
        <v>nu</v>
      </c>
      <c r="FA46" s="149" t="s">
        <v>469</v>
      </c>
      <c r="FB46" s="188" t="str">
        <f t="shared" si="109"/>
        <v>nu</v>
      </c>
      <c r="FC46" s="149" t="s">
        <v>469</v>
      </c>
      <c r="FD46" s="188" t="str">
        <f t="shared" si="110"/>
        <v>nu</v>
      </c>
      <c r="FE46" s="149" t="s">
        <v>469</v>
      </c>
      <c r="FF46" s="188" t="str">
        <f t="shared" si="111"/>
        <v>nu</v>
      </c>
      <c r="FG46" s="152" t="s">
        <v>469</v>
      </c>
      <c r="FH46" s="188" t="str">
        <f t="shared" si="112"/>
        <v>nu</v>
      </c>
      <c r="FI46" s="149" t="s">
        <v>469</v>
      </c>
      <c r="FJ46" s="188" t="str">
        <f t="shared" si="113"/>
        <v>nu</v>
      </c>
      <c r="FK46" s="149" t="s">
        <v>469</v>
      </c>
      <c r="FL46" s="188" t="str">
        <f t="shared" si="114"/>
        <v>nu</v>
      </c>
      <c r="FM46" s="149" t="s">
        <v>510</v>
      </c>
      <c r="FN46" s="188" t="str">
        <f t="shared" si="115"/>
        <v>nu</v>
      </c>
      <c r="FO46" s="149" t="s">
        <v>469</v>
      </c>
      <c r="FP46" s="188" t="str">
        <f t="shared" si="116"/>
        <v>nu</v>
      </c>
      <c r="FQ46" s="176" t="s">
        <v>510</v>
      </c>
      <c r="FR46" s="188" t="str">
        <f t="shared" si="117"/>
        <v>nu</v>
      </c>
      <c r="FS46" s="149" t="s">
        <v>469</v>
      </c>
      <c r="FT46" s="188" t="str">
        <f t="shared" si="118"/>
        <v>nu</v>
      </c>
      <c r="FU46" s="149" t="s">
        <v>469</v>
      </c>
      <c r="FV46" s="188" t="str">
        <f t="shared" si="119"/>
        <v>nu</v>
      </c>
      <c r="FW46" s="159" t="s">
        <v>469</v>
      </c>
      <c r="FX46" s="188" t="str">
        <f t="shared" si="120"/>
        <v>nu</v>
      </c>
      <c r="FY46" s="149" t="s">
        <v>469</v>
      </c>
      <c r="FZ46" s="188" t="str">
        <f t="shared" si="121"/>
        <v>nu</v>
      </c>
      <c r="GA46" s="149"/>
      <c r="GB46" s="149"/>
      <c r="GC46" s="149"/>
      <c r="GD46" s="188" t="str">
        <f t="shared" si="122"/>
        <v>nu</v>
      </c>
      <c r="GE46" s="149" t="s">
        <v>469</v>
      </c>
      <c r="GF46" s="188" t="str">
        <f t="shared" si="123"/>
        <v>nu</v>
      </c>
      <c r="GG46" s="149"/>
      <c r="GH46" s="188" t="str">
        <f t="shared" si="124"/>
        <v>nu</v>
      </c>
      <c r="GI46" s="149" t="s">
        <v>469</v>
      </c>
      <c r="GJ46" s="188" t="str">
        <f t="shared" si="125"/>
        <v>nu</v>
      </c>
      <c r="GK46" s="149" t="s">
        <v>469</v>
      </c>
      <c r="GL46" s="188" t="str">
        <f t="shared" si="126"/>
        <v>nu</v>
      </c>
      <c r="GM46" s="149" t="s">
        <v>469</v>
      </c>
      <c r="GN46" s="149"/>
      <c r="GO46" s="149"/>
      <c r="GP46" s="188" t="str">
        <f t="shared" si="127"/>
        <v>nu</v>
      </c>
      <c r="GQ46" s="149"/>
      <c r="GR46" s="188" t="str">
        <f t="shared" si="128"/>
        <v>nu</v>
      </c>
      <c r="GS46" s="149" t="s">
        <v>469</v>
      </c>
      <c r="GT46" s="188" t="str">
        <f t="shared" si="129"/>
        <v>nu</v>
      </c>
      <c r="GU46" s="149" t="s">
        <v>469</v>
      </c>
      <c r="GV46" s="188" t="str">
        <f t="shared" si="130"/>
        <v>partial</v>
      </c>
      <c r="GW46" s="152" t="s">
        <v>469</v>
      </c>
      <c r="GX46" s="157"/>
      <c r="GY46" s="149"/>
      <c r="GZ46" s="188" t="str">
        <f t="shared" si="131"/>
        <v>nu</v>
      </c>
      <c r="HA46" s="149"/>
      <c r="HB46" s="149"/>
      <c r="HC46" s="149"/>
      <c r="HD46" s="188" t="str">
        <f t="shared" si="132"/>
        <v>nu</v>
      </c>
      <c r="HE46" s="149"/>
      <c r="HF46" s="188" t="str">
        <f t="shared" si="133"/>
        <v>nu</v>
      </c>
      <c r="HG46" s="176" t="s">
        <v>469</v>
      </c>
      <c r="HH46" s="188" t="str">
        <f t="shared" si="134"/>
        <v>nu</v>
      </c>
      <c r="HI46" s="149" t="s">
        <v>730</v>
      </c>
      <c r="HJ46" s="149"/>
      <c r="HK46" s="149"/>
      <c r="HL46" s="188" t="str">
        <f t="shared" si="135"/>
        <v>nu</v>
      </c>
      <c r="HM46" s="149" t="s">
        <v>737</v>
      </c>
      <c r="HN46" s="188" t="str">
        <f t="shared" si="136"/>
        <v>nu</v>
      </c>
      <c r="HO46" s="149" t="s">
        <v>469</v>
      </c>
      <c r="HP46" s="188" t="str">
        <f t="shared" si="137"/>
        <v>nu</v>
      </c>
      <c r="HQ46" s="149" t="s">
        <v>510</v>
      </c>
      <c r="HR46" s="188" t="str">
        <f t="shared" si="138"/>
        <v>nu</v>
      </c>
      <c r="HS46" s="149"/>
      <c r="HT46" s="188" t="str">
        <f t="shared" si="139"/>
        <v>nu</v>
      </c>
      <c r="HU46" s="149"/>
      <c r="HV46" s="188" t="str">
        <f t="shared" si="140"/>
        <v>nu</v>
      </c>
      <c r="HW46" s="149"/>
      <c r="HX46" s="188" t="str">
        <f t="shared" si="141"/>
        <v>partial</v>
      </c>
      <c r="HY46" s="149" t="s">
        <v>580</v>
      </c>
      <c r="HZ46" s="193">
        <f t="shared" ref="HZ46:HZ52" si="146">COUNTIF(ED46:HY46,"da")</f>
        <v>0</v>
      </c>
      <c r="IA46" s="193">
        <f t="shared" ref="IA46:IA52" si="147">COUNTIF(ED46:HY46,"nu")</f>
        <v>42</v>
      </c>
      <c r="IB46" s="194">
        <f t="shared" si="48"/>
        <v>0</v>
      </c>
      <c r="IC46" s="194">
        <f t="shared" si="47"/>
        <v>93.333333333333329</v>
      </c>
    </row>
    <row r="47" spans="1:237" ht="15" customHeight="1" x14ac:dyDescent="0.3">
      <c r="A47" s="87" t="s">
        <v>287</v>
      </c>
      <c r="B47" s="89" t="s">
        <v>296</v>
      </c>
      <c r="C47" s="89" t="s">
        <v>299</v>
      </c>
      <c r="D47" s="88" t="s">
        <v>411</v>
      </c>
      <c r="E47" s="113" t="s">
        <v>417</v>
      </c>
      <c r="F47" s="88">
        <v>1</v>
      </c>
      <c r="G47" s="88" t="s">
        <v>428</v>
      </c>
      <c r="H47" s="88" t="s">
        <v>429</v>
      </c>
      <c r="I47" s="88" t="s">
        <v>430</v>
      </c>
      <c r="J47" s="88" t="s">
        <v>431</v>
      </c>
      <c r="K47" s="191" t="s">
        <v>455</v>
      </c>
      <c r="L47" s="88"/>
      <c r="M47" s="88"/>
      <c r="N47" s="88"/>
      <c r="O47" s="88"/>
      <c r="P47" s="88"/>
      <c r="Q47" s="88"/>
      <c r="R47" s="88"/>
      <c r="S47" s="88"/>
      <c r="T47" s="88"/>
      <c r="U47" s="88"/>
      <c r="V47" s="88"/>
      <c r="W47" s="88"/>
      <c r="X47" s="138"/>
      <c r="Y47" s="125">
        <v>1</v>
      </c>
      <c r="Z47" s="88">
        <v>0</v>
      </c>
      <c r="AA47" s="189">
        <f t="shared" si="145"/>
        <v>0.5</v>
      </c>
      <c r="AB47" s="88"/>
      <c r="AC47" s="88"/>
      <c r="AD47" s="88"/>
      <c r="AE47" s="89"/>
      <c r="AF47" s="89"/>
      <c r="AG47" s="89"/>
      <c r="AH47" s="154">
        <v>0</v>
      </c>
      <c r="AI47" s="149"/>
      <c r="AJ47" s="164">
        <v>0</v>
      </c>
      <c r="AK47" s="152" t="s">
        <v>469</v>
      </c>
      <c r="AL47" s="173">
        <v>0</v>
      </c>
      <c r="AM47" s="149" t="s">
        <v>469</v>
      </c>
      <c r="AN47" s="154">
        <v>0</v>
      </c>
      <c r="AO47" s="149" t="s">
        <v>469</v>
      </c>
      <c r="AP47" s="154">
        <v>0</v>
      </c>
      <c r="AQ47" s="149"/>
      <c r="AR47" s="154">
        <v>0</v>
      </c>
      <c r="AS47" s="149" t="s">
        <v>469</v>
      </c>
      <c r="AT47" s="154">
        <v>0</v>
      </c>
      <c r="AU47" s="149" t="s">
        <v>469</v>
      </c>
      <c r="AV47" s="153">
        <v>0</v>
      </c>
      <c r="AW47" s="149"/>
      <c r="AX47" s="154">
        <v>0</v>
      </c>
      <c r="AY47" s="149"/>
      <c r="AZ47" s="154">
        <v>0</v>
      </c>
      <c r="BA47" s="152" t="s">
        <v>469</v>
      </c>
      <c r="BB47" s="154">
        <v>0</v>
      </c>
      <c r="BC47" s="149" t="s">
        <v>469</v>
      </c>
      <c r="BD47" s="154">
        <v>0</v>
      </c>
      <c r="BE47" s="149" t="s">
        <v>469</v>
      </c>
      <c r="BF47" s="154">
        <v>0</v>
      </c>
      <c r="BG47" s="149" t="s">
        <v>469</v>
      </c>
      <c r="BH47" s="154">
        <v>0</v>
      </c>
      <c r="BI47" s="149" t="s">
        <v>469</v>
      </c>
      <c r="BJ47" s="164">
        <v>0</v>
      </c>
      <c r="BK47" s="152" t="s">
        <v>469</v>
      </c>
      <c r="BL47" s="178">
        <v>0</v>
      </c>
      <c r="BM47" s="149" t="s">
        <v>469</v>
      </c>
      <c r="BN47" s="154">
        <v>0</v>
      </c>
      <c r="BO47" s="149"/>
      <c r="BP47" s="154">
        <v>0</v>
      </c>
      <c r="BQ47" s="149" t="s">
        <v>510</v>
      </c>
      <c r="BR47" s="154">
        <v>0</v>
      </c>
      <c r="BS47" s="149" t="s">
        <v>469</v>
      </c>
      <c r="BT47" s="154">
        <v>0</v>
      </c>
      <c r="BU47" s="176" t="s">
        <v>510</v>
      </c>
      <c r="BV47" s="154">
        <v>0</v>
      </c>
      <c r="BW47" s="149" t="s">
        <v>469</v>
      </c>
      <c r="BX47" s="154">
        <v>0</v>
      </c>
      <c r="BY47" s="149" t="s">
        <v>469</v>
      </c>
      <c r="BZ47" s="154">
        <v>0</v>
      </c>
      <c r="CA47" s="159" t="s">
        <v>469</v>
      </c>
      <c r="CB47" s="154">
        <v>0</v>
      </c>
      <c r="CC47" s="149" t="s">
        <v>469</v>
      </c>
      <c r="CD47" s="154">
        <v>0</v>
      </c>
      <c r="CE47" s="149"/>
      <c r="CF47" s="149"/>
      <c r="CG47" s="149"/>
      <c r="CH47" s="154">
        <v>0</v>
      </c>
      <c r="CI47" s="149" t="s">
        <v>469</v>
      </c>
      <c r="CJ47" s="154">
        <v>0</v>
      </c>
      <c r="CK47" s="149"/>
      <c r="CL47" s="154">
        <v>0</v>
      </c>
      <c r="CM47" s="149" t="s">
        <v>469</v>
      </c>
      <c r="CN47" s="154">
        <v>0</v>
      </c>
      <c r="CO47" s="149" t="s">
        <v>469</v>
      </c>
      <c r="CP47" s="154">
        <v>0</v>
      </c>
      <c r="CQ47" s="149"/>
      <c r="CR47" s="149"/>
      <c r="CS47" s="149"/>
      <c r="CT47" s="154">
        <v>0</v>
      </c>
      <c r="CU47" s="149"/>
      <c r="CV47" s="154">
        <v>0</v>
      </c>
      <c r="CW47" s="149" t="s">
        <v>469</v>
      </c>
      <c r="CX47" s="154">
        <v>0</v>
      </c>
      <c r="CY47" s="149" t="s">
        <v>469</v>
      </c>
      <c r="CZ47" s="164">
        <v>0</v>
      </c>
      <c r="DA47" s="152" t="s">
        <v>469</v>
      </c>
      <c r="DB47" s="157"/>
      <c r="DC47" s="149"/>
      <c r="DD47" s="154">
        <v>0</v>
      </c>
      <c r="DE47" s="149"/>
      <c r="DF47" s="149"/>
      <c r="DG47" s="149"/>
      <c r="DH47" s="153">
        <v>0</v>
      </c>
      <c r="DI47" s="149"/>
      <c r="DJ47" s="154">
        <v>0</v>
      </c>
      <c r="DK47" s="176" t="s">
        <v>469</v>
      </c>
      <c r="DL47" s="154">
        <v>0</v>
      </c>
      <c r="DM47" s="149" t="s">
        <v>730</v>
      </c>
      <c r="DN47" s="149"/>
      <c r="DO47" s="149"/>
      <c r="DP47" s="154">
        <v>0</v>
      </c>
      <c r="DQ47" s="149" t="s">
        <v>737</v>
      </c>
      <c r="DR47" s="154">
        <v>0</v>
      </c>
      <c r="DS47" s="149" t="s">
        <v>469</v>
      </c>
      <c r="DT47" s="154">
        <v>0</v>
      </c>
      <c r="DU47" s="149" t="s">
        <v>510</v>
      </c>
      <c r="DV47" s="154">
        <v>0</v>
      </c>
      <c r="DW47" s="149"/>
      <c r="DX47" s="154">
        <v>0</v>
      </c>
      <c r="DY47" s="149"/>
      <c r="DZ47" s="153">
        <v>0</v>
      </c>
      <c r="EA47" s="149"/>
      <c r="EB47" s="154">
        <v>0</v>
      </c>
      <c r="EC47" s="149" t="s">
        <v>469</v>
      </c>
      <c r="ED47" s="188" t="str">
        <f t="shared" si="97"/>
        <v>nu</v>
      </c>
      <c r="EE47" s="149"/>
      <c r="EF47" s="188" t="str">
        <f t="shared" si="98"/>
        <v>nu</v>
      </c>
      <c r="EG47" s="152" t="s">
        <v>469</v>
      </c>
      <c r="EH47" s="188" t="str">
        <f t="shared" si="99"/>
        <v>nu</v>
      </c>
      <c r="EI47" s="149" t="s">
        <v>469</v>
      </c>
      <c r="EJ47" s="188" t="str">
        <f t="shared" si="100"/>
        <v>nu</v>
      </c>
      <c r="EK47" s="149" t="s">
        <v>469</v>
      </c>
      <c r="EL47" s="188" t="str">
        <f t="shared" si="101"/>
        <v>nu</v>
      </c>
      <c r="EM47" s="149"/>
      <c r="EN47" s="188" t="str">
        <f t="shared" si="102"/>
        <v>nu</v>
      </c>
      <c r="EO47" s="149" t="s">
        <v>469</v>
      </c>
      <c r="EP47" s="188" t="str">
        <f t="shared" si="103"/>
        <v>nu</v>
      </c>
      <c r="EQ47" s="149" t="s">
        <v>469</v>
      </c>
      <c r="ER47" s="188" t="str">
        <f t="shared" si="104"/>
        <v>nu</v>
      </c>
      <c r="ES47" s="149"/>
      <c r="ET47" s="188" t="str">
        <f t="shared" si="105"/>
        <v>nu</v>
      </c>
      <c r="EU47" s="149"/>
      <c r="EV47" s="188" t="str">
        <f t="shared" si="106"/>
        <v>nu</v>
      </c>
      <c r="EW47" s="152" t="s">
        <v>469</v>
      </c>
      <c r="EX47" s="188" t="str">
        <f t="shared" si="107"/>
        <v>nu</v>
      </c>
      <c r="EY47" s="149" t="s">
        <v>469</v>
      </c>
      <c r="EZ47" s="188" t="str">
        <f t="shared" si="108"/>
        <v>nu</v>
      </c>
      <c r="FA47" s="149" t="s">
        <v>469</v>
      </c>
      <c r="FB47" s="188" t="str">
        <f t="shared" si="109"/>
        <v>nu</v>
      </c>
      <c r="FC47" s="149" t="s">
        <v>469</v>
      </c>
      <c r="FD47" s="188" t="str">
        <f t="shared" si="110"/>
        <v>nu</v>
      </c>
      <c r="FE47" s="149" t="s">
        <v>469</v>
      </c>
      <c r="FF47" s="188" t="str">
        <f t="shared" si="111"/>
        <v>nu</v>
      </c>
      <c r="FG47" s="152" t="s">
        <v>469</v>
      </c>
      <c r="FH47" s="188" t="str">
        <f t="shared" si="112"/>
        <v>nu</v>
      </c>
      <c r="FI47" s="149" t="s">
        <v>469</v>
      </c>
      <c r="FJ47" s="188" t="str">
        <f t="shared" si="113"/>
        <v>nu</v>
      </c>
      <c r="FK47" s="149"/>
      <c r="FL47" s="188" t="str">
        <f t="shared" si="114"/>
        <v>nu</v>
      </c>
      <c r="FM47" s="149" t="s">
        <v>510</v>
      </c>
      <c r="FN47" s="188" t="str">
        <f t="shared" si="115"/>
        <v>nu</v>
      </c>
      <c r="FO47" s="149" t="s">
        <v>469</v>
      </c>
      <c r="FP47" s="188" t="str">
        <f t="shared" si="116"/>
        <v>nu</v>
      </c>
      <c r="FQ47" s="176" t="s">
        <v>510</v>
      </c>
      <c r="FR47" s="188" t="str">
        <f t="shared" si="117"/>
        <v>nu</v>
      </c>
      <c r="FS47" s="149" t="s">
        <v>469</v>
      </c>
      <c r="FT47" s="188" t="str">
        <f t="shared" si="118"/>
        <v>nu</v>
      </c>
      <c r="FU47" s="149" t="s">
        <v>469</v>
      </c>
      <c r="FV47" s="188" t="str">
        <f t="shared" si="119"/>
        <v>nu</v>
      </c>
      <c r="FW47" s="159" t="s">
        <v>469</v>
      </c>
      <c r="FX47" s="188" t="str">
        <f t="shared" si="120"/>
        <v>nu</v>
      </c>
      <c r="FY47" s="149" t="s">
        <v>469</v>
      </c>
      <c r="FZ47" s="188" t="str">
        <f t="shared" si="121"/>
        <v>nu</v>
      </c>
      <c r="GA47" s="149"/>
      <c r="GB47" s="149"/>
      <c r="GC47" s="149"/>
      <c r="GD47" s="188" t="str">
        <f t="shared" si="122"/>
        <v>nu</v>
      </c>
      <c r="GE47" s="149" t="s">
        <v>469</v>
      </c>
      <c r="GF47" s="188" t="str">
        <f t="shared" si="123"/>
        <v>nu</v>
      </c>
      <c r="GG47" s="149"/>
      <c r="GH47" s="188" t="str">
        <f t="shared" si="124"/>
        <v>nu</v>
      </c>
      <c r="GI47" s="149" t="s">
        <v>469</v>
      </c>
      <c r="GJ47" s="188" t="str">
        <f t="shared" si="125"/>
        <v>nu</v>
      </c>
      <c r="GK47" s="149" t="s">
        <v>469</v>
      </c>
      <c r="GL47" s="188" t="str">
        <f t="shared" si="126"/>
        <v>nu</v>
      </c>
      <c r="GM47" s="149"/>
      <c r="GN47" s="149"/>
      <c r="GO47" s="149"/>
      <c r="GP47" s="188" t="str">
        <f t="shared" si="127"/>
        <v>nu</v>
      </c>
      <c r="GQ47" s="149"/>
      <c r="GR47" s="188" t="str">
        <f t="shared" si="128"/>
        <v>nu</v>
      </c>
      <c r="GS47" s="149" t="s">
        <v>469</v>
      </c>
      <c r="GT47" s="188" t="str">
        <f t="shared" si="129"/>
        <v>nu</v>
      </c>
      <c r="GU47" s="149" t="s">
        <v>469</v>
      </c>
      <c r="GV47" s="188" t="str">
        <f t="shared" si="130"/>
        <v>nu</v>
      </c>
      <c r="GW47" s="152" t="s">
        <v>469</v>
      </c>
      <c r="GX47" s="157"/>
      <c r="GY47" s="149"/>
      <c r="GZ47" s="188" t="str">
        <f t="shared" si="131"/>
        <v>nu</v>
      </c>
      <c r="HA47" s="149"/>
      <c r="HB47" s="149"/>
      <c r="HC47" s="149"/>
      <c r="HD47" s="188" t="str">
        <f t="shared" si="132"/>
        <v>nu</v>
      </c>
      <c r="HE47" s="149"/>
      <c r="HF47" s="188" t="str">
        <f t="shared" si="133"/>
        <v>nu</v>
      </c>
      <c r="HG47" s="176" t="s">
        <v>469</v>
      </c>
      <c r="HH47" s="188" t="str">
        <f t="shared" si="134"/>
        <v>nu</v>
      </c>
      <c r="HI47" s="149" t="s">
        <v>730</v>
      </c>
      <c r="HJ47" s="149"/>
      <c r="HK47" s="149"/>
      <c r="HL47" s="188" t="str">
        <f t="shared" si="135"/>
        <v>nu</v>
      </c>
      <c r="HM47" s="149" t="s">
        <v>737</v>
      </c>
      <c r="HN47" s="188" t="str">
        <f t="shared" si="136"/>
        <v>nu</v>
      </c>
      <c r="HO47" s="149" t="s">
        <v>469</v>
      </c>
      <c r="HP47" s="188" t="str">
        <f t="shared" si="137"/>
        <v>nu</v>
      </c>
      <c r="HQ47" s="149" t="s">
        <v>510</v>
      </c>
      <c r="HR47" s="188" t="str">
        <f t="shared" si="138"/>
        <v>nu</v>
      </c>
      <c r="HS47" s="149"/>
      <c r="HT47" s="188" t="str">
        <f t="shared" si="139"/>
        <v>nu</v>
      </c>
      <c r="HU47" s="149"/>
      <c r="HV47" s="188" t="str">
        <f t="shared" si="140"/>
        <v>nu</v>
      </c>
      <c r="HW47" s="149"/>
      <c r="HX47" s="188" t="str">
        <f t="shared" si="141"/>
        <v>nu</v>
      </c>
      <c r="HY47" s="149" t="s">
        <v>469</v>
      </c>
      <c r="HZ47" s="193">
        <f t="shared" si="146"/>
        <v>0</v>
      </c>
      <c r="IA47" s="193">
        <f t="shared" si="147"/>
        <v>45</v>
      </c>
      <c r="IB47" s="194">
        <f t="shared" si="48"/>
        <v>0</v>
      </c>
      <c r="IC47" s="194">
        <f t="shared" si="47"/>
        <v>100</v>
      </c>
    </row>
    <row r="48" spans="1:237" ht="15" customHeight="1" x14ac:dyDescent="0.3">
      <c r="A48" s="87" t="s">
        <v>288</v>
      </c>
      <c r="B48" s="89" t="s">
        <v>297</v>
      </c>
      <c r="C48" s="89" t="s">
        <v>300</v>
      </c>
      <c r="D48" s="88" t="s">
        <v>412</v>
      </c>
      <c r="E48" s="113" t="s">
        <v>418</v>
      </c>
      <c r="F48" s="88">
        <v>1</v>
      </c>
      <c r="G48" s="88" t="s">
        <v>428</v>
      </c>
      <c r="H48" s="88" t="s">
        <v>429</v>
      </c>
      <c r="I48" s="88" t="s">
        <v>430</v>
      </c>
      <c r="J48" s="88" t="s">
        <v>431</v>
      </c>
      <c r="K48" s="191" t="s">
        <v>455</v>
      </c>
      <c r="L48" s="88"/>
      <c r="M48" s="88"/>
      <c r="N48" s="88"/>
      <c r="O48" s="88"/>
      <c r="P48" s="88"/>
      <c r="Q48" s="88"/>
      <c r="R48" s="88"/>
      <c r="S48" s="88"/>
      <c r="T48" s="88"/>
      <c r="U48" s="88"/>
      <c r="V48" s="88"/>
      <c r="W48" s="88"/>
      <c r="X48" s="138"/>
      <c r="Y48" s="125">
        <v>1</v>
      </c>
      <c r="Z48" s="88">
        <v>0</v>
      </c>
      <c r="AA48" s="189">
        <f t="shared" si="145"/>
        <v>0.5</v>
      </c>
      <c r="AB48" s="88"/>
      <c r="AC48" s="88"/>
      <c r="AD48" s="88"/>
      <c r="AE48" s="89"/>
      <c r="AF48" s="89"/>
      <c r="AG48" s="89"/>
      <c r="AH48" s="154">
        <v>0</v>
      </c>
      <c r="AI48" s="149"/>
      <c r="AJ48" s="164">
        <v>0</v>
      </c>
      <c r="AK48" s="152" t="s">
        <v>469</v>
      </c>
      <c r="AL48" s="173">
        <v>0</v>
      </c>
      <c r="AM48" s="149" t="s">
        <v>469</v>
      </c>
      <c r="AN48" s="154">
        <v>0</v>
      </c>
      <c r="AO48" s="149" t="s">
        <v>469</v>
      </c>
      <c r="AP48" s="154">
        <v>0</v>
      </c>
      <c r="AQ48" s="149"/>
      <c r="AR48" s="154">
        <v>0</v>
      </c>
      <c r="AS48" s="149" t="s">
        <v>469</v>
      </c>
      <c r="AT48" s="154">
        <v>0</v>
      </c>
      <c r="AU48" s="149" t="s">
        <v>469</v>
      </c>
      <c r="AV48" s="153">
        <v>0</v>
      </c>
      <c r="AW48" s="149"/>
      <c r="AX48" s="154">
        <v>0</v>
      </c>
      <c r="AY48" s="149"/>
      <c r="AZ48" s="154">
        <v>0</v>
      </c>
      <c r="BA48" s="152" t="s">
        <v>469</v>
      </c>
      <c r="BB48" s="154">
        <v>0</v>
      </c>
      <c r="BC48" s="149" t="s">
        <v>469</v>
      </c>
      <c r="BD48" s="154">
        <v>0</v>
      </c>
      <c r="BE48" s="149" t="s">
        <v>469</v>
      </c>
      <c r="BF48" s="154">
        <v>0</v>
      </c>
      <c r="BG48" s="149" t="s">
        <v>469</v>
      </c>
      <c r="BH48" s="154">
        <v>0</v>
      </c>
      <c r="BI48" s="149" t="s">
        <v>469</v>
      </c>
      <c r="BJ48" s="164">
        <v>0</v>
      </c>
      <c r="BK48" s="152" t="s">
        <v>469</v>
      </c>
      <c r="BL48" s="178">
        <v>0</v>
      </c>
      <c r="BM48" s="149" t="s">
        <v>469</v>
      </c>
      <c r="BN48" s="154">
        <v>0</v>
      </c>
      <c r="BO48" s="149" t="s">
        <v>469</v>
      </c>
      <c r="BP48" s="154">
        <v>0</v>
      </c>
      <c r="BQ48" s="149" t="s">
        <v>510</v>
      </c>
      <c r="BR48" s="154">
        <v>0</v>
      </c>
      <c r="BS48" s="149" t="s">
        <v>469</v>
      </c>
      <c r="BT48" s="154">
        <v>0</v>
      </c>
      <c r="BU48" s="176" t="s">
        <v>510</v>
      </c>
      <c r="BV48" s="154">
        <v>0</v>
      </c>
      <c r="BW48" s="149" t="s">
        <v>469</v>
      </c>
      <c r="BX48" s="154">
        <v>0</v>
      </c>
      <c r="BY48" s="149" t="s">
        <v>469</v>
      </c>
      <c r="BZ48" s="154">
        <v>0</v>
      </c>
      <c r="CA48" s="159" t="s">
        <v>469</v>
      </c>
      <c r="CB48" s="154">
        <v>0</v>
      </c>
      <c r="CC48" s="149" t="s">
        <v>469</v>
      </c>
      <c r="CD48" s="154">
        <v>0</v>
      </c>
      <c r="CE48" s="149"/>
      <c r="CF48" s="149"/>
      <c r="CG48" s="149"/>
      <c r="CH48" s="154">
        <v>0</v>
      </c>
      <c r="CI48" s="149" t="s">
        <v>469</v>
      </c>
      <c r="CJ48" s="154">
        <v>0</v>
      </c>
      <c r="CK48" s="149"/>
      <c r="CL48" s="154">
        <v>0</v>
      </c>
      <c r="CM48" s="149" t="s">
        <v>469</v>
      </c>
      <c r="CN48" s="154">
        <v>0</v>
      </c>
      <c r="CO48" s="149" t="s">
        <v>469</v>
      </c>
      <c r="CP48" s="154">
        <v>0</v>
      </c>
      <c r="CQ48" s="149" t="s">
        <v>469</v>
      </c>
      <c r="CR48" s="149"/>
      <c r="CS48" s="149"/>
      <c r="CT48" s="154">
        <v>0</v>
      </c>
      <c r="CU48" s="149"/>
      <c r="CV48" s="154">
        <v>0</v>
      </c>
      <c r="CW48" s="149" t="s">
        <v>469</v>
      </c>
      <c r="CX48" s="154">
        <v>0</v>
      </c>
      <c r="CY48" s="149" t="s">
        <v>469</v>
      </c>
      <c r="CZ48" s="164">
        <v>0</v>
      </c>
      <c r="DA48" s="152" t="s">
        <v>469</v>
      </c>
      <c r="DB48" s="157"/>
      <c r="DC48" s="149"/>
      <c r="DD48" s="154">
        <v>0</v>
      </c>
      <c r="DE48" s="149"/>
      <c r="DF48" s="149"/>
      <c r="DG48" s="149"/>
      <c r="DH48" s="153">
        <v>0</v>
      </c>
      <c r="DI48" s="149"/>
      <c r="DJ48" s="154">
        <v>0</v>
      </c>
      <c r="DK48" s="176" t="s">
        <v>469</v>
      </c>
      <c r="DL48" s="154">
        <v>0</v>
      </c>
      <c r="DM48" s="149" t="s">
        <v>730</v>
      </c>
      <c r="DN48" s="149"/>
      <c r="DO48" s="149"/>
      <c r="DP48" s="154">
        <v>0</v>
      </c>
      <c r="DQ48" s="149"/>
      <c r="DR48" s="154">
        <v>0</v>
      </c>
      <c r="DS48" s="149" t="s">
        <v>469</v>
      </c>
      <c r="DT48" s="154">
        <v>0</v>
      </c>
      <c r="DU48" s="149" t="s">
        <v>510</v>
      </c>
      <c r="DV48" s="154">
        <v>0</v>
      </c>
      <c r="DW48" s="149"/>
      <c r="DX48" s="154">
        <v>0</v>
      </c>
      <c r="DY48" s="149"/>
      <c r="DZ48" s="153">
        <v>0</v>
      </c>
      <c r="EA48" s="149"/>
      <c r="EB48" s="154">
        <v>0</v>
      </c>
      <c r="EC48" s="149" t="s">
        <v>469</v>
      </c>
      <c r="ED48" s="188" t="str">
        <f t="shared" si="97"/>
        <v>nu</v>
      </c>
      <c r="EE48" s="149"/>
      <c r="EF48" s="188" t="str">
        <f t="shared" si="98"/>
        <v>nu</v>
      </c>
      <c r="EG48" s="152" t="s">
        <v>469</v>
      </c>
      <c r="EH48" s="188" t="str">
        <f t="shared" si="99"/>
        <v>nu</v>
      </c>
      <c r="EI48" s="149" t="s">
        <v>469</v>
      </c>
      <c r="EJ48" s="188" t="str">
        <f t="shared" si="100"/>
        <v>nu</v>
      </c>
      <c r="EK48" s="149" t="s">
        <v>469</v>
      </c>
      <c r="EL48" s="188" t="str">
        <f t="shared" si="101"/>
        <v>nu</v>
      </c>
      <c r="EM48" s="149"/>
      <c r="EN48" s="188" t="str">
        <f t="shared" si="102"/>
        <v>nu</v>
      </c>
      <c r="EO48" s="149" t="s">
        <v>469</v>
      </c>
      <c r="EP48" s="188" t="str">
        <f t="shared" si="103"/>
        <v>nu</v>
      </c>
      <c r="EQ48" s="149" t="s">
        <v>469</v>
      </c>
      <c r="ER48" s="188" t="str">
        <f t="shared" si="104"/>
        <v>nu</v>
      </c>
      <c r="ES48" s="149"/>
      <c r="ET48" s="188" t="str">
        <f t="shared" si="105"/>
        <v>nu</v>
      </c>
      <c r="EU48" s="149"/>
      <c r="EV48" s="188" t="str">
        <f t="shared" si="106"/>
        <v>nu</v>
      </c>
      <c r="EW48" s="152" t="s">
        <v>469</v>
      </c>
      <c r="EX48" s="188" t="str">
        <f t="shared" si="107"/>
        <v>nu</v>
      </c>
      <c r="EY48" s="149" t="s">
        <v>469</v>
      </c>
      <c r="EZ48" s="188" t="str">
        <f t="shared" si="108"/>
        <v>nu</v>
      </c>
      <c r="FA48" s="149" t="s">
        <v>469</v>
      </c>
      <c r="FB48" s="188" t="str">
        <f t="shared" si="109"/>
        <v>nu</v>
      </c>
      <c r="FC48" s="149" t="s">
        <v>469</v>
      </c>
      <c r="FD48" s="188" t="str">
        <f t="shared" si="110"/>
        <v>nu</v>
      </c>
      <c r="FE48" s="149" t="s">
        <v>469</v>
      </c>
      <c r="FF48" s="188" t="str">
        <f t="shared" si="111"/>
        <v>nu</v>
      </c>
      <c r="FG48" s="152" t="s">
        <v>469</v>
      </c>
      <c r="FH48" s="188" t="str">
        <f t="shared" si="112"/>
        <v>nu</v>
      </c>
      <c r="FI48" s="149" t="s">
        <v>469</v>
      </c>
      <c r="FJ48" s="188" t="str">
        <f t="shared" si="113"/>
        <v>nu</v>
      </c>
      <c r="FK48" s="149" t="s">
        <v>469</v>
      </c>
      <c r="FL48" s="188" t="str">
        <f t="shared" si="114"/>
        <v>nu</v>
      </c>
      <c r="FM48" s="149" t="s">
        <v>510</v>
      </c>
      <c r="FN48" s="188" t="str">
        <f t="shared" si="115"/>
        <v>nu</v>
      </c>
      <c r="FO48" s="149" t="s">
        <v>469</v>
      </c>
      <c r="FP48" s="188" t="str">
        <f t="shared" si="116"/>
        <v>nu</v>
      </c>
      <c r="FQ48" s="176" t="s">
        <v>510</v>
      </c>
      <c r="FR48" s="188" t="str">
        <f t="shared" si="117"/>
        <v>nu</v>
      </c>
      <c r="FS48" s="149" t="s">
        <v>469</v>
      </c>
      <c r="FT48" s="188" t="str">
        <f t="shared" si="118"/>
        <v>nu</v>
      </c>
      <c r="FU48" s="149" t="s">
        <v>469</v>
      </c>
      <c r="FV48" s="188" t="str">
        <f t="shared" si="119"/>
        <v>nu</v>
      </c>
      <c r="FW48" s="159" t="s">
        <v>469</v>
      </c>
      <c r="FX48" s="188" t="str">
        <f t="shared" si="120"/>
        <v>nu</v>
      </c>
      <c r="FY48" s="149" t="s">
        <v>469</v>
      </c>
      <c r="FZ48" s="188" t="str">
        <f t="shared" si="121"/>
        <v>nu</v>
      </c>
      <c r="GA48" s="149"/>
      <c r="GB48" s="149"/>
      <c r="GC48" s="149"/>
      <c r="GD48" s="188" t="str">
        <f t="shared" si="122"/>
        <v>nu</v>
      </c>
      <c r="GE48" s="149" t="s">
        <v>469</v>
      </c>
      <c r="GF48" s="188" t="str">
        <f t="shared" si="123"/>
        <v>nu</v>
      </c>
      <c r="GG48" s="149"/>
      <c r="GH48" s="188" t="str">
        <f t="shared" si="124"/>
        <v>nu</v>
      </c>
      <c r="GI48" s="149" t="s">
        <v>469</v>
      </c>
      <c r="GJ48" s="188" t="str">
        <f t="shared" si="125"/>
        <v>nu</v>
      </c>
      <c r="GK48" s="149" t="s">
        <v>469</v>
      </c>
      <c r="GL48" s="188" t="str">
        <f t="shared" si="126"/>
        <v>nu</v>
      </c>
      <c r="GM48" s="149" t="s">
        <v>469</v>
      </c>
      <c r="GN48" s="149"/>
      <c r="GO48" s="149"/>
      <c r="GP48" s="188" t="str">
        <f t="shared" si="127"/>
        <v>nu</v>
      </c>
      <c r="GQ48" s="149"/>
      <c r="GR48" s="188" t="str">
        <f t="shared" si="128"/>
        <v>nu</v>
      </c>
      <c r="GS48" s="149" t="s">
        <v>469</v>
      </c>
      <c r="GT48" s="188" t="str">
        <f t="shared" si="129"/>
        <v>nu</v>
      </c>
      <c r="GU48" s="149" t="s">
        <v>469</v>
      </c>
      <c r="GV48" s="188" t="str">
        <f t="shared" si="130"/>
        <v>nu</v>
      </c>
      <c r="GW48" s="152" t="s">
        <v>469</v>
      </c>
      <c r="GX48" s="157"/>
      <c r="GY48" s="149"/>
      <c r="GZ48" s="188" t="str">
        <f t="shared" si="131"/>
        <v>nu</v>
      </c>
      <c r="HA48" s="149"/>
      <c r="HB48" s="149"/>
      <c r="HC48" s="149"/>
      <c r="HD48" s="188" t="str">
        <f t="shared" si="132"/>
        <v>nu</v>
      </c>
      <c r="HE48" s="149"/>
      <c r="HF48" s="188" t="str">
        <f t="shared" si="133"/>
        <v>nu</v>
      </c>
      <c r="HG48" s="176" t="s">
        <v>469</v>
      </c>
      <c r="HH48" s="188" t="str">
        <f t="shared" si="134"/>
        <v>nu</v>
      </c>
      <c r="HI48" s="149" t="s">
        <v>730</v>
      </c>
      <c r="HJ48" s="149"/>
      <c r="HK48" s="149"/>
      <c r="HL48" s="188" t="str">
        <f t="shared" si="135"/>
        <v>nu</v>
      </c>
      <c r="HM48" s="149"/>
      <c r="HN48" s="188" t="str">
        <f t="shared" si="136"/>
        <v>nu</v>
      </c>
      <c r="HO48" s="149" t="s">
        <v>469</v>
      </c>
      <c r="HP48" s="188" t="str">
        <f t="shared" si="137"/>
        <v>nu</v>
      </c>
      <c r="HQ48" s="149" t="s">
        <v>510</v>
      </c>
      <c r="HR48" s="188" t="str">
        <f t="shared" si="138"/>
        <v>nu</v>
      </c>
      <c r="HS48" s="149"/>
      <c r="HT48" s="188" t="str">
        <f t="shared" si="139"/>
        <v>nu</v>
      </c>
      <c r="HU48" s="149"/>
      <c r="HV48" s="188" t="str">
        <f t="shared" si="140"/>
        <v>nu</v>
      </c>
      <c r="HW48" s="149"/>
      <c r="HX48" s="188" t="str">
        <f t="shared" si="141"/>
        <v>nu</v>
      </c>
      <c r="HY48" s="149" t="s">
        <v>469</v>
      </c>
      <c r="HZ48" s="193">
        <f t="shared" si="146"/>
        <v>0</v>
      </c>
      <c r="IA48" s="193">
        <f t="shared" si="147"/>
        <v>45</v>
      </c>
      <c r="IB48" s="194">
        <f t="shared" si="48"/>
        <v>0</v>
      </c>
      <c r="IC48" s="194">
        <f t="shared" si="47"/>
        <v>100</v>
      </c>
    </row>
    <row r="49" spans="1:237" ht="15" customHeight="1" x14ac:dyDescent="0.3">
      <c r="A49" s="87" t="s">
        <v>289</v>
      </c>
      <c r="B49" s="89" t="s">
        <v>298</v>
      </c>
      <c r="C49" s="89" t="s">
        <v>301</v>
      </c>
      <c r="D49" s="88" t="s">
        <v>413</v>
      </c>
      <c r="E49" s="113" t="s">
        <v>419</v>
      </c>
      <c r="F49" s="88">
        <v>1</v>
      </c>
      <c r="G49" s="88" t="s">
        <v>428</v>
      </c>
      <c r="H49" s="88" t="s">
        <v>429</v>
      </c>
      <c r="I49" s="88" t="s">
        <v>430</v>
      </c>
      <c r="J49" s="88" t="s">
        <v>431</v>
      </c>
      <c r="K49" s="191" t="s">
        <v>455</v>
      </c>
      <c r="L49" s="88"/>
      <c r="M49" s="88"/>
      <c r="N49" s="88"/>
      <c r="O49" s="88"/>
      <c r="P49" s="88"/>
      <c r="Q49" s="88"/>
      <c r="R49" s="88"/>
      <c r="S49" s="88"/>
      <c r="T49" s="88"/>
      <c r="U49" s="88"/>
      <c r="V49" s="88"/>
      <c r="W49" s="88"/>
      <c r="X49" s="138"/>
      <c r="Y49" s="125">
        <v>1</v>
      </c>
      <c r="Z49" s="88">
        <v>0</v>
      </c>
      <c r="AA49" s="189">
        <f t="shared" si="145"/>
        <v>0.5</v>
      </c>
      <c r="AB49" s="88"/>
      <c r="AC49" s="88"/>
      <c r="AD49" s="88"/>
      <c r="AE49" s="89"/>
      <c r="AF49" s="89"/>
      <c r="AG49" s="89"/>
      <c r="AH49" s="154">
        <v>0</v>
      </c>
      <c r="AI49" s="149"/>
      <c r="AJ49" s="164">
        <v>0</v>
      </c>
      <c r="AK49" s="152" t="s">
        <v>469</v>
      </c>
      <c r="AL49" s="173">
        <v>0</v>
      </c>
      <c r="AM49" s="149" t="s">
        <v>469</v>
      </c>
      <c r="AN49" s="154">
        <v>0</v>
      </c>
      <c r="AO49" s="149" t="s">
        <v>469</v>
      </c>
      <c r="AP49" s="154">
        <v>0</v>
      </c>
      <c r="AQ49" s="149"/>
      <c r="AR49" s="154">
        <v>0</v>
      </c>
      <c r="AS49" s="149" t="s">
        <v>469</v>
      </c>
      <c r="AT49" s="154">
        <v>0</v>
      </c>
      <c r="AU49" s="149" t="s">
        <v>469</v>
      </c>
      <c r="AV49" s="153">
        <v>0</v>
      </c>
      <c r="AW49" s="149"/>
      <c r="AX49" s="154">
        <v>0</v>
      </c>
      <c r="AY49" s="149"/>
      <c r="AZ49" s="154">
        <v>0</v>
      </c>
      <c r="BA49" s="152" t="s">
        <v>469</v>
      </c>
      <c r="BB49" s="154">
        <v>0</v>
      </c>
      <c r="BC49" s="149" t="s">
        <v>469</v>
      </c>
      <c r="BD49" s="154">
        <v>0</v>
      </c>
      <c r="BE49" s="149" t="s">
        <v>469</v>
      </c>
      <c r="BF49" s="154">
        <v>0</v>
      </c>
      <c r="BG49" s="149" t="s">
        <v>469</v>
      </c>
      <c r="BH49" s="154">
        <v>0</v>
      </c>
      <c r="BI49" s="149" t="s">
        <v>469</v>
      </c>
      <c r="BJ49" s="164">
        <v>0</v>
      </c>
      <c r="BK49" s="152" t="s">
        <v>469</v>
      </c>
      <c r="BL49" s="178">
        <v>0</v>
      </c>
      <c r="BM49" s="149" t="s">
        <v>469</v>
      </c>
      <c r="BN49" s="154">
        <v>0</v>
      </c>
      <c r="BO49" s="149" t="s">
        <v>469</v>
      </c>
      <c r="BP49" s="154">
        <v>0</v>
      </c>
      <c r="BQ49" s="149" t="s">
        <v>510</v>
      </c>
      <c r="BR49" s="154">
        <v>0</v>
      </c>
      <c r="BS49" s="149" t="s">
        <v>469</v>
      </c>
      <c r="BT49" s="154">
        <v>0</v>
      </c>
      <c r="BU49" s="176" t="s">
        <v>510</v>
      </c>
      <c r="BV49" s="154">
        <v>0</v>
      </c>
      <c r="BW49" s="149" t="s">
        <v>469</v>
      </c>
      <c r="BX49" s="154">
        <v>1</v>
      </c>
      <c r="BY49" s="149" t="s">
        <v>838</v>
      </c>
      <c r="BZ49" s="154">
        <v>0</v>
      </c>
      <c r="CA49" s="159" t="s">
        <v>469</v>
      </c>
      <c r="CB49" s="154">
        <v>0</v>
      </c>
      <c r="CC49" s="149" t="s">
        <v>469</v>
      </c>
      <c r="CD49" s="154">
        <v>0.5</v>
      </c>
      <c r="CE49" s="151" t="s">
        <v>877</v>
      </c>
      <c r="CF49" s="149"/>
      <c r="CG49" s="149"/>
      <c r="CH49" s="154">
        <v>0</v>
      </c>
      <c r="CI49" s="149" t="s">
        <v>469</v>
      </c>
      <c r="CJ49" s="154">
        <v>0</v>
      </c>
      <c r="CK49" s="149"/>
      <c r="CL49" s="154">
        <v>0</v>
      </c>
      <c r="CM49" s="149" t="s">
        <v>469</v>
      </c>
      <c r="CN49" s="154">
        <v>0</v>
      </c>
      <c r="CO49" s="149" t="s">
        <v>469</v>
      </c>
      <c r="CP49" s="154">
        <v>0</v>
      </c>
      <c r="CQ49" s="149" t="s">
        <v>469</v>
      </c>
      <c r="CR49" s="149"/>
      <c r="CS49" s="149"/>
      <c r="CT49" s="154">
        <v>0</v>
      </c>
      <c r="CU49" s="149"/>
      <c r="CV49" s="154">
        <v>0</v>
      </c>
      <c r="CW49" s="149" t="s">
        <v>469</v>
      </c>
      <c r="CX49" s="154">
        <v>0</v>
      </c>
      <c r="CY49" s="149" t="s">
        <v>469</v>
      </c>
      <c r="CZ49" s="164">
        <v>0</v>
      </c>
      <c r="DA49" s="152" t="s">
        <v>469</v>
      </c>
      <c r="DB49" s="157"/>
      <c r="DC49" s="149"/>
      <c r="DD49" s="154">
        <v>0</v>
      </c>
      <c r="DE49" s="149"/>
      <c r="DF49" s="149"/>
      <c r="DG49" s="149"/>
      <c r="DH49" s="153">
        <v>0</v>
      </c>
      <c r="DI49" s="149"/>
      <c r="DJ49" s="154">
        <v>0</v>
      </c>
      <c r="DK49" s="176" t="s">
        <v>469</v>
      </c>
      <c r="DL49" s="154">
        <v>0</v>
      </c>
      <c r="DM49" s="149" t="s">
        <v>730</v>
      </c>
      <c r="DN49" s="149"/>
      <c r="DO49" s="149"/>
      <c r="DP49" s="154">
        <v>0</v>
      </c>
      <c r="DQ49" s="149" t="s">
        <v>737</v>
      </c>
      <c r="DR49" s="154">
        <v>0</v>
      </c>
      <c r="DS49" s="149" t="s">
        <v>469</v>
      </c>
      <c r="DT49" s="154">
        <v>0</v>
      </c>
      <c r="DU49" s="149" t="s">
        <v>510</v>
      </c>
      <c r="DV49" s="154">
        <v>0</v>
      </c>
      <c r="DW49" s="149"/>
      <c r="DX49" s="154">
        <v>0</v>
      </c>
      <c r="DY49" s="149"/>
      <c r="DZ49" s="153">
        <v>0</v>
      </c>
      <c r="EA49" s="149"/>
      <c r="EB49" s="154">
        <v>0</v>
      </c>
      <c r="EC49" s="149" t="s">
        <v>469</v>
      </c>
      <c r="ED49" s="188" t="str">
        <f t="shared" si="97"/>
        <v>nu</v>
      </c>
      <c r="EE49" s="149"/>
      <c r="EF49" s="188" t="str">
        <f t="shared" si="98"/>
        <v>nu</v>
      </c>
      <c r="EG49" s="152" t="s">
        <v>469</v>
      </c>
      <c r="EH49" s="188" t="str">
        <f t="shared" si="99"/>
        <v>nu</v>
      </c>
      <c r="EI49" s="149" t="s">
        <v>469</v>
      </c>
      <c r="EJ49" s="188" t="str">
        <f t="shared" si="100"/>
        <v>nu</v>
      </c>
      <c r="EK49" s="149" t="s">
        <v>469</v>
      </c>
      <c r="EL49" s="188" t="str">
        <f t="shared" si="101"/>
        <v>nu</v>
      </c>
      <c r="EM49" s="149"/>
      <c r="EN49" s="188" t="str">
        <f t="shared" si="102"/>
        <v>nu</v>
      </c>
      <c r="EO49" s="149" t="s">
        <v>469</v>
      </c>
      <c r="EP49" s="188" t="str">
        <f t="shared" si="103"/>
        <v>nu</v>
      </c>
      <c r="EQ49" s="149" t="s">
        <v>469</v>
      </c>
      <c r="ER49" s="188" t="str">
        <f t="shared" si="104"/>
        <v>nu</v>
      </c>
      <c r="ES49" s="149"/>
      <c r="ET49" s="188" t="str">
        <f t="shared" si="105"/>
        <v>nu</v>
      </c>
      <c r="EU49" s="149"/>
      <c r="EV49" s="188" t="str">
        <f t="shared" si="106"/>
        <v>nu</v>
      </c>
      <c r="EW49" s="152" t="s">
        <v>469</v>
      </c>
      <c r="EX49" s="188" t="str">
        <f t="shared" si="107"/>
        <v>nu</v>
      </c>
      <c r="EY49" s="149" t="s">
        <v>469</v>
      </c>
      <c r="EZ49" s="188" t="str">
        <f t="shared" si="108"/>
        <v>nu</v>
      </c>
      <c r="FA49" s="149" t="s">
        <v>469</v>
      </c>
      <c r="FB49" s="188" t="str">
        <f t="shared" si="109"/>
        <v>nu</v>
      </c>
      <c r="FC49" s="149" t="s">
        <v>469</v>
      </c>
      <c r="FD49" s="188" t="str">
        <f t="shared" si="110"/>
        <v>nu</v>
      </c>
      <c r="FE49" s="149" t="s">
        <v>469</v>
      </c>
      <c r="FF49" s="188" t="str">
        <f t="shared" si="111"/>
        <v>nu</v>
      </c>
      <c r="FG49" s="152" t="s">
        <v>469</v>
      </c>
      <c r="FH49" s="188" t="str">
        <f t="shared" si="112"/>
        <v>nu</v>
      </c>
      <c r="FI49" s="149" t="s">
        <v>469</v>
      </c>
      <c r="FJ49" s="188" t="str">
        <f t="shared" si="113"/>
        <v>nu</v>
      </c>
      <c r="FK49" s="149" t="s">
        <v>469</v>
      </c>
      <c r="FL49" s="188" t="str">
        <f t="shared" si="114"/>
        <v>nu</v>
      </c>
      <c r="FM49" s="149" t="s">
        <v>510</v>
      </c>
      <c r="FN49" s="188" t="str">
        <f t="shared" si="115"/>
        <v>nu</v>
      </c>
      <c r="FO49" s="149" t="s">
        <v>469</v>
      </c>
      <c r="FP49" s="188" t="str">
        <f t="shared" si="116"/>
        <v>nu</v>
      </c>
      <c r="FQ49" s="176" t="s">
        <v>510</v>
      </c>
      <c r="FR49" s="188" t="str">
        <f t="shared" si="117"/>
        <v>nu</v>
      </c>
      <c r="FS49" s="149" t="s">
        <v>469</v>
      </c>
      <c r="FT49" s="188" t="str">
        <f t="shared" si="118"/>
        <v>da</v>
      </c>
      <c r="FU49" s="149" t="s">
        <v>838</v>
      </c>
      <c r="FV49" s="188" t="str">
        <f t="shared" si="119"/>
        <v>nu</v>
      </c>
      <c r="FW49" s="159" t="s">
        <v>469</v>
      </c>
      <c r="FX49" s="188" t="str">
        <f t="shared" si="120"/>
        <v>nu</v>
      </c>
      <c r="FY49" s="149" t="s">
        <v>469</v>
      </c>
      <c r="FZ49" s="188" t="str">
        <f t="shared" si="121"/>
        <v>partial</v>
      </c>
      <c r="GA49" s="151" t="s">
        <v>877</v>
      </c>
      <c r="GB49" s="149"/>
      <c r="GC49" s="149"/>
      <c r="GD49" s="188" t="str">
        <f t="shared" si="122"/>
        <v>nu</v>
      </c>
      <c r="GE49" s="149" t="s">
        <v>469</v>
      </c>
      <c r="GF49" s="188" t="str">
        <f t="shared" si="123"/>
        <v>nu</v>
      </c>
      <c r="GG49" s="149"/>
      <c r="GH49" s="188" t="str">
        <f t="shared" si="124"/>
        <v>nu</v>
      </c>
      <c r="GI49" s="149" t="s">
        <v>469</v>
      </c>
      <c r="GJ49" s="188" t="str">
        <f t="shared" si="125"/>
        <v>nu</v>
      </c>
      <c r="GK49" s="149" t="s">
        <v>469</v>
      </c>
      <c r="GL49" s="188" t="str">
        <f t="shared" si="126"/>
        <v>nu</v>
      </c>
      <c r="GM49" s="149" t="s">
        <v>469</v>
      </c>
      <c r="GN49" s="149"/>
      <c r="GO49" s="149"/>
      <c r="GP49" s="188" t="str">
        <f t="shared" si="127"/>
        <v>nu</v>
      </c>
      <c r="GQ49" s="149"/>
      <c r="GR49" s="188" t="str">
        <f t="shared" si="128"/>
        <v>nu</v>
      </c>
      <c r="GS49" s="149" t="s">
        <v>469</v>
      </c>
      <c r="GT49" s="188" t="str">
        <f t="shared" si="129"/>
        <v>nu</v>
      </c>
      <c r="GU49" s="149" t="s">
        <v>469</v>
      </c>
      <c r="GV49" s="188" t="str">
        <f t="shared" si="130"/>
        <v>nu</v>
      </c>
      <c r="GW49" s="152" t="s">
        <v>469</v>
      </c>
      <c r="GX49" s="157"/>
      <c r="GY49" s="149"/>
      <c r="GZ49" s="188" t="str">
        <f t="shared" si="131"/>
        <v>nu</v>
      </c>
      <c r="HA49" s="149"/>
      <c r="HB49" s="149"/>
      <c r="HC49" s="149"/>
      <c r="HD49" s="188" t="str">
        <f t="shared" si="132"/>
        <v>nu</v>
      </c>
      <c r="HE49" s="149"/>
      <c r="HF49" s="188" t="str">
        <f t="shared" si="133"/>
        <v>nu</v>
      </c>
      <c r="HG49" s="176" t="s">
        <v>469</v>
      </c>
      <c r="HH49" s="188" t="str">
        <f t="shared" si="134"/>
        <v>nu</v>
      </c>
      <c r="HI49" s="149" t="s">
        <v>730</v>
      </c>
      <c r="HJ49" s="149"/>
      <c r="HK49" s="149"/>
      <c r="HL49" s="188" t="str">
        <f t="shared" si="135"/>
        <v>nu</v>
      </c>
      <c r="HM49" s="149" t="s">
        <v>737</v>
      </c>
      <c r="HN49" s="188" t="str">
        <f t="shared" si="136"/>
        <v>nu</v>
      </c>
      <c r="HO49" s="149" t="s">
        <v>469</v>
      </c>
      <c r="HP49" s="188" t="str">
        <f t="shared" si="137"/>
        <v>nu</v>
      </c>
      <c r="HQ49" s="149" t="s">
        <v>510</v>
      </c>
      <c r="HR49" s="188" t="str">
        <f t="shared" si="138"/>
        <v>nu</v>
      </c>
      <c r="HS49" s="149"/>
      <c r="HT49" s="188" t="str">
        <f t="shared" si="139"/>
        <v>nu</v>
      </c>
      <c r="HU49" s="149"/>
      <c r="HV49" s="188" t="str">
        <f t="shared" si="140"/>
        <v>nu</v>
      </c>
      <c r="HW49" s="149"/>
      <c r="HX49" s="188" t="str">
        <f t="shared" si="141"/>
        <v>nu</v>
      </c>
      <c r="HY49" s="149" t="s">
        <v>469</v>
      </c>
      <c r="HZ49" s="193">
        <f t="shared" si="146"/>
        <v>1</v>
      </c>
      <c r="IA49" s="193">
        <f t="shared" si="147"/>
        <v>43</v>
      </c>
      <c r="IB49" s="194">
        <f t="shared" si="48"/>
        <v>2.2222222222222223</v>
      </c>
      <c r="IC49" s="194">
        <f t="shared" si="47"/>
        <v>95.555555555555557</v>
      </c>
    </row>
    <row r="50" spans="1:237" ht="15" customHeight="1" x14ac:dyDescent="0.3">
      <c r="A50" s="91" t="s">
        <v>305</v>
      </c>
      <c r="B50" s="93" t="s">
        <v>307</v>
      </c>
      <c r="C50" s="93" t="s">
        <v>309</v>
      </c>
      <c r="D50" s="92" t="s">
        <v>420</v>
      </c>
      <c r="E50" s="114" t="s">
        <v>423</v>
      </c>
      <c r="F50" s="92">
        <v>3</v>
      </c>
      <c r="G50" s="92" t="s">
        <v>428</v>
      </c>
      <c r="H50" s="92" t="s">
        <v>429</v>
      </c>
      <c r="I50" s="92" t="s">
        <v>430</v>
      </c>
      <c r="J50" s="145" t="s">
        <v>431</v>
      </c>
      <c r="K50" s="92" t="s">
        <v>433</v>
      </c>
      <c r="L50" s="145" t="s">
        <v>442</v>
      </c>
      <c r="M50" s="145" t="s">
        <v>443</v>
      </c>
      <c r="N50" s="145" t="s">
        <v>443</v>
      </c>
      <c r="O50" s="92"/>
      <c r="P50" s="92"/>
      <c r="Q50" s="92"/>
      <c r="R50" s="92"/>
      <c r="S50" s="92"/>
      <c r="T50" s="92"/>
      <c r="U50" s="92"/>
      <c r="V50" s="92"/>
      <c r="W50" s="92"/>
      <c r="X50" s="139"/>
      <c r="Y50" s="126">
        <v>3</v>
      </c>
      <c r="Z50" s="92">
        <v>0</v>
      </c>
      <c r="AA50" s="92">
        <v>1.5</v>
      </c>
      <c r="AB50" s="92">
        <v>3</v>
      </c>
      <c r="AC50" s="92"/>
      <c r="AD50" s="92"/>
      <c r="AE50" s="93"/>
      <c r="AF50" s="93"/>
      <c r="AG50" s="93"/>
      <c r="AH50" s="154">
        <v>3</v>
      </c>
      <c r="AI50" s="149" t="s">
        <v>906</v>
      </c>
      <c r="AJ50" s="154">
        <v>1.5</v>
      </c>
      <c r="AK50" s="160" t="s">
        <v>506</v>
      </c>
      <c r="AL50" s="153">
        <v>0</v>
      </c>
      <c r="AM50" s="149" t="s">
        <v>469</v>
      </c>
      <c r="AN50" s="154">
        <v>1.5</v>
      </c>
      <c r="AO50" s="149" t="s">
        <v>580</v>
      </c>
      <c r="AP50" s="154">
        <v>3</v>
      </c>
      <c r="AQ50" s="149" t="s">
        <v>602</v>
      </c>
      <c r="AR50" s="154">
        <v>1.5</v>
      </c>
      <c r="AS50" s="149" t="s">
        <v>937</v>
      </c>
      <c r="AT50" s="154">
        <v>0</v>
      </c>
      <c r="AU50" s="149" t="s">
        <v>469</v>
      </c>
      <c r="AV50" s="153">
        <v>0</v>
      </c>
      <c r="AW50" s="149"/>
      <c r="AX50" s="154">
        <v>0</v>
      </c>
      <c r="AY50" s="149"/>
      <c r="AZ50" s="154">
        <v>0</v>
      </c>
      <c r="BA50" s="152" t="s">
        <v>469</v>
      </c>
      <c r="BB50" s="154">
        <v>1.5</v>
      </c>
      <c r="BC50" s="149" t="s">
        <v>580</v>
      </c>
      <c r="BD50" s="154">
        <v>1.5</v>
      </c>
      <c r="BE50" s="149" t="s">
        <v>774</v>
      </c>
      <c r="BF50" s="154">
        <v>0</v>
      </c>
      <c r="BG50" s="149" t="s">
        <v>469</v>
      </c>
      <c r="BH50" s="154">
        <v>0</v>
      </c>
      <c r="BI50" s="149" t="s">
        <v>469</v>
      </c>
      <c r="BJ50" s="154">
        <v>1.5</v>
      </c>
      <c r="BK50" s="152" t="s">
        <v>469</v>
      </c>
      <c r="BL50" s="154">
        <v>0</v>
      </c>
      <c r="BM50" s="149" t="s">
        <v>469</v>
      </c>
      <c r="BN50" s="154">
        <v>0</v>
      </c>
      <c r="BO50" s="149" t="s">
        <v>469</v>
      </c>
      <c r="BP50" s="154">
        <v>0</v>
      </c>
      <c r="BQ50" s="149" t="s">
        <v>510</v>
      </c>
      <c r="BR50" s="154">
        <v>1.5</v>
      </c>
      <c r="BS50" s="149" t="s">
        <v>580</v>
      </c>
      <c r="BT50" s="154">
        <v>0</v>
      </c>
      <c r="BU50" s="149"/>
      <c r="BV50" s="154">
        <v>0</v>
      </c>
      <c r="BW50" s="149" t="s">
        <v>469</v>
      </c>
      <c r="BX50" s="154">
        <v>3</v>
      </c>
      <c r="BY50" s="151" t="s">
        <v>860</v>
      </c>
      <c r="BZ50" s="154">
        <v>0</v>
      </c>
      <c r="CA50" s="149"/>
      <c r="CB50" s="154">
        <v>0</v>
      </c>
      <c r="CC50" s="149" t="s">
        <v>469</v>
      </c>
      <c r="CD50" s="154">
        <v>3</v>
      </c>
      <c r="CE50" s="149" t="s">
        <v>878</v>
      </c>
      <c r="CF50" s="149"/>
      <c r="CG50" s="149"/>
      <c r="CH50" s="154">
        <v>1.5</v>
      </c>
      <c r="CI50" s="151" t="s">
        <v>692</v>
      </c>
      <c r="CJ50" s="154">
        <v>0</v>
      </c>
      <c r="CK50" s="149"/>
      <c r="CL50" s="154">
        <v>1.5</v>
      </c>
      <c r="CM50" s="149" t="s">
        <v>469</v>
      </c>
      <c r="CN50" s="154">
        <v>1.5</v>
      </c>
      <c r="CO50" s="149" t="s">
        <v>580</v>
      </c>
      <c r="CP50" s="154">
        <v>0</v>
      </c>
      <c r="CQ50" s="149" t="s">
        <v>469</v>
      </c>
      <c r="CR50" s="149"/>
      <c r="CS50" s="149"/>
      <c r="CT50" s="154">
        <v>0</v>
      </c>
      <c r="CU50" s="149"/>
      <c r="CV50" s="154">
        <v>0</v>
      </c>
      <c r="CW50" s="149" t="s">
        <v>469</v>
      </c>
      <c r="CX50" s="154">
        <v>0</v>
      </c>
      <c r="CY50" s="149" t="s">
        <v>469</v>
      </c>
      <c r="CZ50" s="164">
        <v>1.5</v>
      </c>
      <c r="DA50" s="163" t="s">
        <v>469</v>
      </c>
      <c r="DB50" s="157"/>
      <c r="DC50" s="149"/>
      <c r="DD50" s="154">
        <v>1.5</v>
      </c>
      <c r="DE50" s="149" t="s">
        <v>580</v>
      </c>
      <c r="DF50" s="149"/>
      <c r="DG50" s="149"/>
      <c r="DH50" s="153">
        <v>1.5</v>
      </c>
      <c r="DI50" s="149" t="s">
        <v>580</v>
      </c>
      <c r="DJ50" s="154">
        <v>0</v>
      </c>
      <c r="DK50" s="176" t="s">
        <v>469</v>
      </c>
      <c r="DL50" s="154">
        <v>0</v>
      </c>
      <c r="DM50" s="149" t="s">
        <v>730</v>
      </c>
      <c r="DN50" s="149"/>
      <c r="DO50" s="149"/>
      <c r="DP50" s="154">
        <v>0</v>
      </c>
      <c r="DQ50" s="149" t="s">
        <v>737</v>
      </c>
      <c r="DR50" s="154">
        <v>1.5</v>
      </c>
      <c r="DS50" s="149" t="s">
        <v>580</v>
      </c>
      <c r="DT50" s="154">
        <v>0</v>
      </c>
      <c r="DU50" s="149" t="s">
        <v>510</v>
      </c>
      <c r="DV50" s="154">
        <v>3</v>
      </c>
      <c r="DW50" s="149" t="s">
        <v>961</v>
      </c>
      <c r="DX50" s="154">
        <v>0</v>
      </c>
      <c r="DY50" s="149"/>
      <c r="DZ50" s="153">
        <v>1.5</v>
      </c>
      <c r="EA50" s="149"/>
      <c r="EB50" s="154">
        <v>0</v>
      </c>
      <c r="EC50" s="149" t="s">
        <v>469</v>
      </c>
      <c r="ED50" s="188" t="str">
        <f t="shared" si="97"/>
        <v>da</v>
      </c>
      <c r="EE50" s="149" t="s">
        <v>906</v>
      </c>
      <c r="EF50" s="188" t="str">
        <f t="shared" si="98"/>
        <v>panou informativ</v>
      </c>
      <c r="EG50" s="160" t="s">
        <v>506</v>
      </c>
      <c r="EH50" s="188" t="str">
        <f t="shared" si="99"/>
        <v>nu</v>
      </c>
      <c r="EI50" s="149" t="s">
        <v>469</v>
      </c>
      <c r="EJ50" s="188" t="str">
        <f t="shared" si="100"/>
        <v>panou informativ</v>
      </c>
      <c r="EK50" s="149" t="s">
        <v>580</v>
      </c>
      <c r="EL50" s="188" t="str">
        <f t="shared" si="101"/>
        <v>da</v>
      </c>
      <c r="EM50" s="149" t="s">
        <v>602</v>
      </c>
      <c r="EN50" s="188" t="str">
        <f t="shared" si="102"/>
        <v>panou informativ</v>
      </c>
      <c r="EO50" s="149" t="s">
        <v>937</v>
      </c>
      <c r="EP50" s="188" t="str">
        <f t="shared" si="103"/>
        <v>nu</v>
      </c>
      <c r="EQ50" s="149" t="s">
        <v>469</v>
      </c>
      <c r="ER50" s="188" t="str">
        <f t="shared" si="104"/>
        <v>nu</v>
      </c>
      <c r="ES50" s="149"/>
      <c r="ET50" s="188" t="str">
        <f t="shared" si="105"/>
        <v>nu</v>
      </c>
      <c r="EU50" s="149"/>
      <c r="EV50" s="188" t="str">
        <f t="shared" si="106"/>
        <v>nu</v>
      </c>
      <c r="EW50" s="152" t="s">
        <v>469</v>
      </c>
      <c r="EX50" s="188" t="str">
        <f t="shared" si="107"/>
        <v>panou informativ</v>
      </c>
      <c r="EY50" s="149" t="s">
        <v>580</v>
      </c>
      <c r="EZ50" s="188" t="str">
        <f t="shared" si="108"/>
        <v>panou informativ</v>
      </c>
      <c r="FA50" s="149" t="s">
        <v>774</v>
      </c>
      <c r="FB50" s="188" t="str">
        <f t="shared" si="109"/>
        <v>nu</v>
      </c>
      <c r="FC50" s="149" t="s">
        <v>469</v>
      </c>
      <c r="FD50" s="188" t="str">
        <f t="shared" si="110"/>
        <v>nu</v>
      </c>
      <c r="FE50" s="149" t="s">
        <v>469</v>
      </c>
      <c r="FF50" s="188" t="str">
        <f t="shared" si="111"/>
        <v>panou informativ</v>
      </c>
      <c r="FG50" s="152" t="s">
        <v>469</v>
      </c>
      <c r="FH50" s="188" t="str">
        <f t="shared" si="112"/>
        <v>nu</v>
      </c>
      <c r="FI50" s="149" t="s">
        <v>469</v>
      </c>
      <c r="FJ50" s="188" t="str">
        <f t="shared" si="113"/>
        <v>nu</v>
      </c>
      <c r="FK50" s="149" t="s">
        <v>469</v>
      </c>
      <c r="FL50" s="188" t="str">
        <f t="shared" si="114"/>
        <v>nu</v>
      </c>
      <c r="FM50" s="149" t="s">
        <v>510</v>
      </c>
      <c r="FN50" s="188" t="str">
        <f t="shared" si="115"/>
        <v>panou informativ</v>
      </c>
      <c r="FO50" s="149" t="s">
        <v>580</v>
      </c>
      <c r="FP50" s="188" t="str">
        <f t="shared" si="116"/>
        <v>nu</v>
      </c>
      <c r="FQ50" s="149"/>
      <c r="FR50" s="188" t="str">
        <f t="shared" si="117"/>
        <v>nu</v>
      </c>
      <c r="FS50" s="149" t="s">
        <v>469</v>
      </c>
      <c r="FT50" s="188" t="str">
        <f t="shared" si="118"/>
        <v>da</v>
      </c>
      <c r="FU50" s="151" t="s">
        <v>860</v>
      </c>
      <c r="FV50" s="188" t="str">
        <f t="shared" si="119"/>
        <v>nu</v>
      </c>
      <c r="FW50" s="149"/>
      <c r="FX50" s="188" t="str">
        <f t="shared" si="120"/>
        <v>nu</v>
      </c>
      <c r="FY50" s="149" t="s">
        <v>469</v>
      </c>
      <c r="FZ50" s="188" t="str">
        <f t="shared" si="121"/>
        <v>da</v>
      </c>
      <c r="GA50" s="149" t="s">
        <v>878</v>
      </c>
      <c r="GB50" s="149"/>
      <c r="GC50" s="149"/>
      <c r="GD50" s="188" t="str">
        <f t="shared" si="122"/>
        <v>panou informativ</v>
      </c>
      <c r="GE50" s="151" t="s">
        <v>692</v>
      </c>
      <c r="GF50" s="188" t="str">
        <f t="shared" si="123"/>
        <v>nu</v>
      </c>
      <c r="GG50" s="149"/>
      <c r="GH50" s="188" t="str">
        <f t="shared" si="124"/>
        <v>panou informativ</v>
      </c>
      <c r="GI50" s="149" t="s">
        <v>469</v>
      </c>
      <c r="GJ50" s="188" t="str">
        <f t="shared" si="125"/>
        <v>panou informativ</v>
      </c>
      <c r="GK50" s="149" t="s">
        <v>580</v>
      </c>
      <c r="GL50" s="188" t="str">
        <f t="shared" si="126"/>
        <v>nu</v>
      </c>
      <c r="GM50" s="149" t="s">
        <v>469</v>
      </c>
      <c r="GN50" s="149"/>
      <c r="GO50" s="149"/>
      <c r="GP50" s="188" t="str">
        <f t="shared" si="127"/>
        <v>nu</v>
      </c>
      <c r="GQ50" s="149"/>
      <c r="GR50" s="188" t="str">
        <f t="shared" si="128"/>
        <v>nu</v>
      </c>
      <c r="GS50" s="149" t="s">
        <v>469</v>
      </c>
      <c r="GT50" s="188" t="str">
        <f t="shared" si="129"/>
        <v>nu</v>
      </c>
      <c r="GU50" s="149" t="s">
        <v>469</v>
      </c>
      <c r="GV50" s="188" t="str">
        <f t="shared" si="130"/>
        <v>panou informativ</v>
      </c>
      <c r="GW50" s="163" t="s">
        <v>469</v>
      </c>
      <c r="GX50" s="157"/>
      <c r="GY50" s="149"/>
      <c r="GZ50" s="188" t="str">
        <f t="shared" si="131"/>
        <v>panou informativ</v>
      </c>
      <c r="HA50" s="149" t="s">
        <v>580</v>
      </c>
      <c r="HB50" s="149"/>
      <c r="HC50" s="149"/>
      <c r="HD50" s="188" t="str">
        <f t="shared" si="132"/>
        <v>panou informativ</v>
      </c>
      <c r="HE50" s="149" t="s">
        <v>580</v>
      </c>
      <c r="HF50" s="188" t="str">
        <f t="shared" si="133"/>
        <v>nu</v>
      </c>
      <c r="HG50" s="176" t="s">
        <v>469</v>
      </c>
      <c r="HH50" s="188" t="str">
        <f t="shared" si="134"/>
        <v>nu</v>
      </c>
      <c r="HI50" s="149" t="s">
        <v>730</v>
      </c>
      <c r="HJ50" s="149"/>
      <c r="HK50" s="149"/>
      <c r="HL50" s="188" t="str">
        <f t="shared" si="135"/>
        <v>nu</v>
      </c>
      <c r="HM50" s="149" t="s">
        <v>737</v>
      </c>
      <c r="HN50" s="188" t="str">
        <f t="shared" si="136"/>
        <v>panou informativ</v>
      </c>
      <c r="HO50" s="149" t="s">
        <v>580</v>
      </c>
      <c r="HP50" s="188" t="str">
        <f t="shared" si="137"/>
        <v>nu</v>
      </c>
      <c r="HQ50" s="149" t="s">
        <v>510</v>
      </c>
      <c r="HR50" s="188" t="str">
        <f t="shared" si="138"/>
        <v>da</v>
      </c>
      <c r="HS50" s="149" t="s">
        <v>961</v>
      </c>
      <c r="HT50" s="188" t="str">
        <f t="shared" si="139"/>
        <v>nu</v>
      </c>
      <c r="HU50" s="149"/>
      <c r="HV50" s="188" t="str">
        <f t="shared" si="140"/>
        <v>panou informativ</v>
      </c>
      <c r="HW50" s="149"/>
      <c r="HX50" s="188" t="str">
        <f t="shared" si="141"/>
        <v>nu</v>
      </c>
      <c r="HY50" s="149" t="s">
        <v>469</v>
      </c>
      <c r="HZ50" s="193">
        <f t="shared" si="146"/>
        <v>5</v>
      </c>
      <c r="IA50" s="193">
        <f t="shared" si="147"/>
        <v>25</v>
      </c>
      <c r="IB50" s="194">
        <f t="shared" si="48"/>
        <v>11.111111111111111</v>
      </c>
      <c r="IC50" s="194">
        <f t="shared" si="47"/>
        <v>55.555555555555557</v>
      </c>
    </row>
    <row r="51" spans="1:237" ht="15" customHeight="1" x14ac:dyDescent="0.3">
      <c r="A51" s="91" t="s">
        <v>306</v>
      </c>
      <c r="B51" s="93" t="s">
        <v>308</v>
      </c>
      <c r="C51" s="93" t="s">
        <v>310</v>
      </c>
      <c r="D51" s="92" t="s">
        <v>421</v>
      </c>
      <c r="E51" s="114" t="s">
        <v>422</v>
      </c>
      <c r="F51" s="92">
        <v>1</v>
      </c>
      <c r="G51" s="92" t="s">
        <v>428</v>
      </c>
      <c r="H51" s="92" t="s">
        <v>429</v>
      </c>
      <c r="I51" s="92" t="s">
        <v>430</v>
      </c>
      <c r="J51" s="145" t="s">
        <v>431</v>
      </c>
      <c r="K51" s="191" t="s">
        <v>455</v>
      </c>
      <c r="L51" s="92"/>
      <c r="M51" s="92"/>
      <c r="N51" s="92"/>
      <c r="O51" s="92"/>
      <c r="P51" s="92"/>
      <c r="Q51" s="92"/>
      <c r="R51" s="92"/>
      <c r="S51" s="92"/>
      <c r="T51" s="92"/>
      <c r="U51" s="92"/>
      <c r="V51" s="92"/>
      <c r="W51" s="92"/>
      <c r="X51" s="139"/>
      <c r="Y51" s="126">
        <v>1</v>
      </c>
      <c r="Z51" s="92">
        <v>0</v>
      </c>
      <c r="AA51" s="189">
        <f t="shared" ref="AA51:AA52" si="148">Y51/2</f>
        <v>0.5</v>
      </c>
      <c r="AB51" s="92"/>
      <c r="AC51" s="92"/>
      <c r="AD51" s="92"/>
      <c r="AE51" s="93"/>
      <c r="AF51" s="93"/>
      <c r="AG51" s="93"/>
      <c r="AH51" s="154">
        <v>0</v>
      </c>
      <c r="AI51" s="149"/>
      <c r="AJ51" s="154">
        <v>0</v>
      </c>
      <c r="AK51" s="149" t="s">
        <v>469</v>
      </c>
      <c r="AL51" s="153">
        <v>0</v>
      </c>
      <c r="AM51" s="149" t="s">
        <v>469</v>
      </c>
      <c r="AN51" s="154">
        <v>0</v>
      </c>
      <c r="AO51" s="149" t="s">
        <v>469</v>
      </c>
      <c r="AP51" s="154">
        <v>0</v>
      </c>
      <c r="AQ51" s="149"/>
      <c r="AR51" s="154">
        <v>0</v>
      </c>
      <c r="AS51" s="149"/>
      <c r="AT51" s="154">
        <v>0</v>
      </c>
      <c r="AU51" s="149" t="s">
        <v>469</v>
      </c>
      <c r="AV51" s="153">
        <v>0</v>
      </c>
      <c r="AW51" s="149"/>
      <c r="AX51" s="154">
        <v>0</v>
      </c>
      <c r="AY51" s="149"/>
      <c r="AZ51" s="154">
        <v>0</v>
      </c>
      <c r="BA51" s="149" t="s">
        <v>473</v>
      </c>
      <c r="BB51" s="154">
        <v>0</v>
      </c>
      <c r="BC51" s="149" t="s">
        <v>469</v>
      </c>
      <c r="BD51" s="154">
        <v>0</v>
      </c>
      <c r="BE51" s="149" t="s">
        <v>469</v>
      </c>
      <c r="BF51" s="154">
        <v>0</v>
      </c>
      <c r="BG51" s="149" t="s">
        <v>469</v>
      </c>
      <c r="BH51" s="154">
        <v>0</v>
      </c>
      <c r="BI51" s="149" t="s">
        <v>469</v>
      </c>
      <c r="BJ51" s="154">
        <v>0</v>
      </c>
      <c r="BK51" s="152" t="s">
        <v>469</v>
      </c>
      <c r="BL51" s="154">
        <v>0</v>
      </c>
      <c r="BM51" s="149" t="s">
        <v>469</v>
      </c>
      <c r="BN51" s="154">
        <v>0</v>
      </c>
      <c r="BO51" s="149" t="s">
        <v>469</v>
      </c>
      <c r="BP51" s="154">
        <v>0</v>
      </c>
      <c r="BQ51" s="149" t="s">
        <v>510</v>
      </c>
      <c r="BR51" s="154">
        <v>0</v>
      </c>
      <c r="BS51" s="149" t="s">
        <v>469</v>
      </c>
      <c r="BT51" s="154">
        <v>0</v>
      </c>
      <c r="BU51" s="149"/>
      <c r="BV51" s="154">
        <v>0</v>
      </c>
      <c r="BW51" s="149" t="s">
        <v>469</v>
      </c>
      <c r="BX51" s="154">
        <v>1</v>
      </c>
      <c r="BY51" s="151" t="s">
        <v>861</v>
      </c>
      <c r="BZ51" s="154">
        <v>0</v>
      </c>
      <c r="CA51" s="149"/>
      <c r="CB51" s="154">
        <v>0</v>
      </c>
      <c r="CC51" s="149" t="s">
        <v>469</v>
      </c>
      <c r="CD51" s="154">
        <v>1</v>
      </c>
      <c r="CE51" s="151" t="s">
        <v>879</v>
      </c>
      <c r="CF51" s="149"/>
      <c r="CG51" s="149"/>
      <c r="CH51" s="154">
        <v>0</v>
      </c>
      <c r="CI51" s="149" t="s">
        <v>469</v>
      </c>
      <c r="CJ51" s="154">
        <v>0</v>
      </c>
      <c r="CK51" s="149"/>
      <c r="CL51" s="154">
        <v>0</v>
      </c>
      <c r="CM51" s="149" t="s">
        <v>469</v>
      </c>
      <c r="CN51" s="154">
        <v>0</v>
      </c>
      <c r="CO51" s="149" t="s">
        <v>469</v>
      </c>
      <c r="CP51" s="154">
        <v>0</v>
      </c>
      <c r="CQ51" s="149" t="s">
        <v>469</v>
      </c>
      <c r="CR51" s="149"/>
      <c r="CS51" s="149"/>
      <c r="CT51" s="154">
        <v>0</v>
      </c>
      <c r="CU51" s="149"/>
      <c r="CV51" s="154">
        <v>0</v>
      </c>
      <c r="CW51" s="149" t="s">
        <v>469</v>
      </c>
      <c r="CX51" s="154">
        <v>0</v>
      </c>
      <c r="CY51" s="149" t="s">
        <v>469</v>
      </c>
      <c r="CZ51" s="164">
        <v>0</v>
      </c>
      <c r="DA51" s="163" t="s">
        <v>469</v>
      </c>
      <c r="DB51" s="157"/>
      <c r="DC51" s="149"/>
      <c r="DD51" s="154">
        <v>0</v>
      </c>
      <c r="DE51" s="149"/>
      <c r="DF51" s="149"/>
      <c r="DG51" s="149"/>
      <c r="DH51" s="153">
        <v>0</v>
      </c>
      <c r="DI51" s="149"/>
      <c r="DJ51" s="154">
        <v>0</v>
      </c>
      <c r="DK51" s="149"/>
      <c r="DL51" s="154">
        <v>0</v>
      </c>
      <c r="DM51" s="149" t="s">
        <v>730</v>
      </c>
      <c r="DN51" s="149"/>
      <c r="DO51" s="149"/>
      <c r="DP51" s="154">
        <v>0</v>
      </c>
      <c r="DQ51" s="149" t="s">
        <v>737</v>
      </c>
      <c r="DR51" s="154">
        <v>0</v>
      </c>
      <c r="DS51" s="149" t="s">
        <v>469</v>
      </c>
      <c r="DT51" s="154">
        <v>0</v>
      </c>
      <c r="DU51" s="149" t="s">
        <v>510</v>
      </c>
      <c r="DV51" s="154">
        <v>1</v>
      </c>
      <c r="DW51" s="151" t="s">
        <v>962</v>
      </c>
      <c r="DX51" s="154">
        <v>0</v>
      </c>
      <c r="DY51" s="149"/>
      <c r="DZ51" s="153">
        <v>0</v>
      </c>
      <c r="EA51" s="149"/>
      <c r="EB51" s="154">
        <v>0</v>
      </c>
      <c r="EC51" s="149" t="s">
        <v>469</v>
      </c>
      <c r="ED51" s="188" t="str">
        <f t="shared" si="97"/>
        <v>nu</v>
      </c>
      <c r="EE51" s="149"/>
      <c r="EF51" s="188" t="str">
        <f t="shared" si="98"/>
        <v>nu</v>
      </c>
      <c r="EG51" s="149" t="s">
        <v>469</v>
      </c>
      <c r="EH51" s="188" t="str">
        <f t="shared" si="99"/>
        <v>nu</v>
      </c>
      <c r="EI51" s="149" t="s">
        <v>469</v>
      </c>
      <c r="EJ51" s="188" t="str">
        <f t="shared" si="100"/>
        <v>nu</v>
      </c>
      <c r="EK51" s="149" t="s">
        <v>469</v>
      </c>
      <c r="EL51" s="188" t="str">
        <f t="shared" si="101"/>
        <v>nu</v>
      </c>
      <c r="EM51" s="149"/>
      <c r="EN51" s="188" t="str">
        <f t="shared" si="102"/>
        <v>nu</v>
      </c>
      <c r="EO51" s="149"/>
      <c r="EP51" s="188" t="str">
        <f t="shared" si="103"/>
        <v>nu</v>
      </c>
      <c r="EQ51" s="149" t="s">
        <v>469</v>
      </c>
      <c r="ER51" s="188" t="str">
        <f t="shared" si="104"/>
        <v>nu</v>
      </c>
      <c r="ES51" s="149"/>
      <c r="ET51" s="188" t="str">
        <f t="shared" si="105"/>
        <v>nu</v>
      </c>
      <c r="EU51" s="149"/>
      <c r="EV51" s="188" t="str">
        <f t="shared" si="106"/>
        <v>nu</v>
      </c>
      <c r="EW51" s="149" t="s">
        <v>473</v>
      </c>
      <c r="EX51" s="188" t="str">
        <f t="shared" si="107"/>
        <v>nu</v>
      </c>
      <c r="EY51" s="149" t="s">
        <v>469</v>
      </c>
      <c r="EZ51" s="188" t="str">
        <f t="shared" si="108"/>
        <v>nu</v>
      </c>
      <c r="FA51" s="149" t="s">
        <v>469</v>
      </c>
      <c r="FB51" s="188" t="str">
        <f t="shared" si="109"/>
        <v>nu</v>
      </c>
      <c r="FC51" s="149" t="s">
        <v>469</v>
      </c>
      <c r="FD51" s="188" t="str">
        <f t="shared" si="110"/>
        <v>nu</v>
      </c>
      <c r="FE51" s="149" t="s">
        <v>469</v>
      </c>
      <c r="FF51" s="188" t="str">
        <f t="shared" si="111"/>
        <v>nu</v>
      </c>
      <c r="FG51" s="152" t="s">
        <v>469</v>
      </c>
      <c r="FH51" s="188" t="str">
        <f t="shared" si="112"/>
        <v>nu</v>
      </c>
      <c r="FI51" s="149" t="s">
        <v>469</v>
      </c>
      <c r="FJ51" s="188" t="str">
        <f t="shared" si="113"/>
        <v>nu</v>
      </c>
      <c r="FK51" s="149" t="s">
        <v>469</v>
      </c>
      <c r="FL51" s="188" t="str">
        <f t="shared" si="114"/>
        <v>nu</v>
      </c>
      <c r="FM51" s="149" t="s">
        <v>510</v>
      </c>
      <c r="FN51" s="188" t="str">
        <f t="shared" si="115"/>
        <v>nu</v>
      </c>
      <c r="FO51" s="149" t="s">
        <v>469</v>
      </c>
      <c r="FP51" s="188" t="str">
        <f t="shared" si="116"/>
        <v>nu</v>
      </c>
      <c r="FQ51" s="149"/>
      <c r="FR51" s="188" t="str">
        <f t="shared" si="117"/>
        <v>nu</v>
      </c>
      <c r="FS51" s="149" t="s">
        <v>469</v>
      </c>
      <c r="FT51" s="188" t="str">
        <f t="shared" si="118"/>
        <v>da</v>
      </c>
      <c r="FU51" s="151" t="s">
        <v>861</v>
      </c>
      <c r="FV51" s="188" t="str">
        <f t="shared" si="119"/>
        <v>nu</v>
      </c>
      <c r="FW51" s="149"/>
      <c r="FX51" s="188" t="str">
        <f t="shared" si="120"/>
        <v>nu</v>
      </c>
      <c r="FY51" s="149" t="s">
        <v>469</v>
      </c>
      <c r="FZ51" s="188" t="str">
        <f t="shared" si="121"/>
        <v>da</v>
      </c>
      <c r="GA51" s="151" t="s">
        <v>879</v>
      </c>
      <c r="GB51" s="149"/>
      <c r="GC51" s="149"/>
      <c r="GD51" s="188" t="str">
        <f t="shared" si="122"/>
        <v>nu</v>
      </c>
      <c r="GE51" s="149" t="s">
        <v>469</v>
      </c>
      <c r="GF51" s="188" t="str">
        <f t="shared" si="123"/>
        <v>nu</v>
      </c>
      <c r="GG51" s="149"/>
      <c r="GH51" s="188" t="str">
        <f t="shared" si="124"/>
        <v>nu</v>
      </c>
      <c r="GI51" s="149" t="s">
        <v>469</v>
      </c>
      <c r="GJ51" s="188" t="str">
        <f t="shared" si="125"/>
        <v>nu</v>
      </c>
      <c r="GK51" s="149" t="s">
        <v>469</v>
      </c>
      <c r="GL51" s="188" t="str">
        <f t="shared" si="126"/>
        <v>nu</v>
      </c>
      <c r="GM51" s="149" t="s">
        <v>469</v>
      </c>
      <c r="GN51" s="149"/>
      <c r="GO51" s="149"/>
      <c r="GP51" s="188" t="str">
        <f t="shared" si="127"/>
        <v>nu</v>
      </c>
      <c r="GQ51" s="149"/>
      <c r="GR51" s="188" t="str">
        <f t="shared" si="128"/>
        <v>nu</v>
      </c>
      <c r="GS51" s="149" t="s">
        <v>469</v>
      </c>
      <c r="GT51" s="188" t="str">
        <f t="shared" si="129"/>
        <v>nu</v>
      </c>
      <c r="GU51" s="149" t="s">
        <v>469</v>
      </c>
      <c r="GV51" s="188" t="str">
        <f t="shared" si="130"/>
        <v>nu</v>
      </c>
      <c r="GW51" s="163" t="s">
        <v>469</v>
      </c>
      <c r="GX51" s="157"/>
      <c r="GY51" s="149"/>
      <c r="GZ51" s="188" t="str">
        <f t="shared" si="131"/>
        <v>nu</v>
      </c>
      <c r="HA51" s="149"/>
      <c r="HB51" s="149"/>
      <c r="HC51" s="149"/>
      <c r="HD51" s="188" t="str">
        <f t="shared" si="132"/>
        <v>nu</v>
      </c>
      <c r="HE51" s="149"/>
      <c r="HF51" s="188" t="str">
        <f t="shared" si="133"/>
        <v>nu</v>
      </c>
      <c r="HG51" s="149"/>
      <c r="HH51" s="188" t="str">
        <f t="shared" si="134"/>
        <v>nu</v>
      </c>
      <c r="HI51" s="149" t="s">
        <v>730</v>
      </c>
      <c r="HJ51" s="149"/>
      <c r="HK51" s="149"/>
      <c r="HL51" s="188" t="str">
        <f t="shared" si="135"/>
        <v>nu</v>
      </c>
      <c r="HM51" s="149" t="s">
        <v>737</v>
      </c>
      <c r="HN51" s="188" t="str">
        <f t="shared" si="136"/>
        <v>nu</v>
      </c>
      <c r="HO51" s="149" t="s">
        <v>469</v>
      </c>
      <c r="HP51" s="188" t="str">
        <f t="shared" si="137"/>
        <v>nu</v>
      </c>
      <c r="HQ51" s="149" t="s">
        <v>510</v>
      </c>
      <c r="HR51" s="188" t="str">
        <f t="shared" si="138"/>
        <v>da</v>
      </c>
      <c r="HS51" s="151" t="s">
        <v>962</v>
      </c>
      <c r="HT51" s="188" t="str">
        <f t="shared" si="139"/>
        <v>nu</v>
      </c>
      <c r="HU51" s="149"/>
      <c r="HV51" s="188" t="str">
        <f t="shared" si="140"/>
        <v>nu</v>
      </c>
      <c r="HW51" s="149"/>
      <c r="HX51" s="188" t="str">
        <f t="shared" si="141"/>
        <v>nu</v>
      </c>
      <c r="HY51" s="149" t="s">
        <v>469</v>
      </c>
      <c r="HZ51" s="193">
        <f t="shared" si="146"/>
        <v>3</v>
      </c>
      <c r="IA51" s="193">
        <f t="shared" si="147"/>
        <v>42</v>
      </c>
      <c r="IB51" s="194">
        <f t="shared" si="48"/>
        <v>6.6666666666666661</v>
      </c>
      <c r="IC51" s="194">
        <f t="shared" si="47"/>
        <v>93.333333333333329</v>
      </c>
    </row>
    <row r="52" spans="1:237" ht="15" customHeight="1" x14ac:dyDescent="0.3">
      <c r="A52" s="58" t="s">
        <v>311</v>
      </c>
      <c r="B52" s="57" t="s">
        <v>318</v>
      </c>
      <c r="C52" s="57" t="s">
        <v>321</v>
      </c>
      <c r="D52" s="96" t="s">
        <v>424</v>
      </c>
      <c r="E52" s="115" t="s">
        <v>425</v>
      </c>
      <c r="F52" s="96">
        <v>2</v>
      </c>
      <c r="G52" s="96" t="s">
        <v>428</v>
      </c>
      <c r="H52" s="96" t="s">
        <v>429</v>
      </c>
      <c r="I52" s="96" t="s">
        <v>430</v>
      </c>
      <c r="J52" s="96" t="s">
        <v>431</v>
      </c>
      <c r="K52" s="191" t="s">
        <v>455</v>
      </c>
      <c r="L52" s="96"/>
      <c r="M52" s="96"/>
      <c r="N52" s="96"/>
      <c r="O52" s="96"/>
      <c r="P52" s="96"/>
      <c r="Q52" s="96"/>
      <c r="R52" s="96"/>
      <c r="S52" s="96"/>
      <c r="T52" s="96"/>
      <c r="U52" s="96"/>
      <c r="V52" s="96"/>
      <c r="W52" s="96"/>
      <c r="X52" s="140"/>
      <c r="Y52" s="127">
        <v>2</v>
      </c>
      <c r="Z52" s="96">
        <v>0</v>
      </c>
      <c r="AA52" s="189">
        <f t="shared" si="148"/>
        <v>1</v>
      </c>
      <c r="AB52" s="96"/>
      <c r="AC52" s="96"/>
      <c r="AD52" s="96"/>
      <c r="AE52" s="57"/>
      <c r="AF52" s="57"/>
      <c r="AG52" s="57"/>
      <c r="AH52" s="154">
        <v>1</v>
      </c>
      <c r="AI52" s="149" t="s">
        <v>905</v>
      </c>
      <c r="AJ52" s="154">
        <v>0</v>
      </c>
      <c r="AK52" s="149" t="s">
        <v>469</v>
      </c>
      <c r="AL52" s="153">
        <v>1</v>
      </c>
      <c r="AM52" s="149" t="s">
        <v>533</v>
      </c>
      <c r="AN52" s="154">
        <v>2</v>
      </c>
      <c r="AO52" s="151" t="s">
        <v>664</v>
      </c>
      <c r="AP52" s="154">
        <v>2</v>
      </c>
      <c r="AQ52" s="149" t="s">
        <v>603</v>
      </c>
      <c r="AR52" s="154">
        <v>2</v>
      </c>
      <c r="AS52" s="149" t="s">
        <v>938</v>
      </c>
      <c r="AT52" s="154">
        <v>0</v>
      </c>
      <c r="AU52" s="149" t="s">
        <v>469</v>
      </c>
      <c r="AV52" s="153">
        <v>0</v>
      </c>
      <c r="AW52" s="149"/>
      <c r="AX52" s="154">
        <v>1</v>
      </c>
      <c r="AY52" s="151" t="s">
        <v>760</v>
      </c>
      <c r="AZ52" s="154">
        <v>0</v>
      </c>
      <c r="BA52" s="152" t="s">
        <v>469</v>
      </c>
      <c r="BB52" s="154">
        <v>0</v>
      </c>
      <c r="BC52" s="149" t="s">
        <v>469</v>
      </c>
      <c r="BD52" s="154">
        <v>1</v>
      </c>
      <c r="BE52" s="149" t="s">
        <v>775</v>
      </c>
      <c r="BF52" s="154">
        <v>0</v>
      </c>
      <c r="BG52" s="149" t="s">
        <v>469</v>
      </c>
      <c r="BH52" s="154">
        <v>0</v>
      </c>
      <c r="BI52" s="149" t="s">
        <v>469</v>
      </c>
      <c r="BJ52" s="154">
        <v>2</v>
      </c>
      <c r="BK52" s="151" t="s">
        <v>552</v>
      </c>
      <c r="BL52" s="154">
        <v>2</v>
      </c>
      <c r="BM52" s="149" t="s">
        <v>801</v>
      </c>
      <c r="BN52" s="154">
        <v>0</v>
      </c>
      <c r="BO52" s="149" t="s">
        <v>469</v>
      </c>
      <c r="BP52" s="154">
        <v>2</v>
      </c>
      <c r="BQ52" s="149" t="s">
        <v>638</v>
      </c>
      <c r="BR52" s="154">
        <v>0</v>
      </c>
      <c r="BS52" s="149" t="s">
        <v>469</v>
      </c>
      <c r="BT52" s="154">
        <v>0</v>
      </c>
      <c r="BU52" s="149"/>
      <c r="BV52" s="154">
        <v>0</v>
      </c>
      <c r="BW52" s="149" t="s">
        <v>469</v>
      </c>
      <c r="BX52" s="154">
        <v>2</v>
      </c>
      <c r="BY52" s="151" t="s">
        <v>862</v>
      </c>
      <c r="BZ52" s="154">
        <v>0</v>
      </c>
      <c r="CA52" s="149"/>
      <c r="CB52" s="154">
        <v>1</v>
      </c>
      <c r="CC52" s="149" t="s">
        <v>947</v>
      </c>
      <c r="CD52" s="154">
        <v>2</v>
      </c>
      <c r="CE52" s="151" t="s">
        <v>880</v>
      </c>
      <c r="CF52" s="149"/>
      <c r="CG52" s="149"/>
      <c r="CH52" s="154">
        <v>0</v>
      </c>
      <c r="CI52" s="149" t="s">
        <v>469</v>
      </c>
      <c r="CJ52" s="154">
        <v>0</v>
      </c>
      <c r="CK52" s="149"/>
      <c r="CL52" s="154">
        <v>1</v>
      </c>
      <c r="CM52" s="151" t="s">
        <v>710</v>
      </c>
      <c r="CN52" s="154">
        <v>0</v>
      </c>
      <c r="CO52" s="149" t="s">
        <v>469</v>
      </c>
      <c r="CP52" s="154">
        <v>0</v>
      </c>
      <c r="CQ52" s="149" t="s">
        <v>469</v>
      </c>
      <c r="CR52" s="149"/>
      <c r="CS52" s="149"/>
      <c r="CT52" s="154">
        <v>0</v>
      </c>
      <c r="CU52" s="149"/>
      <c r="CV52" s="154">
        <v>1</v>
      </c>
      <c r="CW52" s="149" t="s">
        <v>700</v>
      </c>
      <c r="CX52" s="154">
        <v>1</v>
      </c>
      <c r="CY52" s="180" t="s">
        <v>917</v>
      </c>
      <c r="CZ52" s="154">
        <v>0</v>
      </c>
      <c r="DA52" s="152" t="s">
        <v>469</v>
      </c>
      <c r="DB52" s="149"/>
      <c r="DC52" s="149"/>
      <c r="DD52" s="154">
        <v>0</v>
      </c>
      <c r="DE52" s="149"/>
      <c r="DF52" s="149"/>
      <c r="DG52" s="149"/>
      <c r="DH52" s="153">
        <v>1</v>
      </c>
      <c r="DI52" s="149" t="s">
        <v>619</v>
      </c>
      <c r="DJ52" s="154">
        <v>1</v>
      </c>
      <c r="DK52" s="149" t="s">
        <v>571</v>
      </c>
      <c r="DL52" s="154">
        <v>0</v>
      </c>
      <c r="DM52" s="149" t="s">
        <v>730</v>
      </c>
      <c r="DN52" s="149"/>
      <c r="DO52" s="149"/>
      <c r="DP52" s="154">
        <v>0</v>
      </c>
      <c r="DQ52" s="149" t="s">
        <v>737</v>
      </c>
      <c r="DR52" s="154">
        <v>0</v>
      </c>
      <c r="DS52" s="149" t="s">
        <v>469</v>
      </c>
      <c r="DT52" s="154">
        <v>1</v>
      </c>
      <c r="DU52" s="151" t="s">
        <v>650</v>
      </c>
      <c r="DV52" s="154">
        <v>0</v>
      </c>
      <c r="DW52" s="149"/>
      <c r="DX52" s="154">
        <v>0</v>
      </c>
      <c r="DY52" s="149"/>
      <c r="DZ52" s="153">
        <v>1</v>
      </c>
      <c r="EA52" s="149" t="s">
        <v>581</v>
      </c>
      <c r="EB52" s="154">
        <v>0</v>
      </c>
      <c r="EC52" s="149" t="s">
        <v>469</v>
      </c>
      <c r="ED52" s="188" t="str">
        <f t="shared" si="97"/>
        <v>partial</v>
      </c>
      <c r="EE52" s="149" t="s">
        <v>905</v>
      </c>
      <c r="EF52" s="188" t="str">
        <f t="shared" si="98"/>
        <v>nu</v>
      </c>
      <c r="EG52" s="149" t="s">
        <v>469</v>
      </c>
      <c r="EH52" s="188" t="str">
        <f t="shared" si="99"/>
        <v>partial</v>
      </c>
      <c r="EI52" s="149" t="s">
        <v>533</v>
      </c>
      <c r="EJ52" s="188" t="str">
        <f t="shared" si="100"/>
        <v>da</v>
      </c>
      <c r="EK52" s="151" t="s">
        <v>664</v>
      </c>
      <c r="EL52" s="188" t="str">
        <f t="shared" si="101"/>
        <v>da</v>
      </c>
      <c r="EM52" s="149" t="s">
        <v>603</v>
      </c>
      <c r="EN52" s="188" t="str">
        <f t="shared" si="102"/>
        <v>da</v>
      </c>
      <c r="EO52" s="149" t="s">
        <v>938</v>
      </c>
      <c r="EP52" s="188" t="str">
        <f t="shared" si="103"/>
        <v>nu</v>
      </c>
      <c r="EQ52" s="149" t="s">
        <v>469</v>
      </c>
      <c r="ER52" s="188" t="str">
        <f t="shared" si="104"/>
        <v>nu</v>
      </c>
      <c r="ES52" s="149"/>
      <c r="ET52" s="188" t="str">
        <f t="shared" si="105"/>
        <v>partial</v>
      </c>
      <c r="EU52" s="151" t="s">
        <v>760</v>
      </c>
      <c r="EV52" s="188" t="str">
        <f t="shared" si="106"/>
        <v>nu</v>
      </c>
      <c r="EW52" s="152" t="s">
        <v>469</v>
      </c>
      <c r="EX52" s="188" t="str">
        <f t="shared" si="107"/>
        <v>nu</v>
      </c>
      <c r="EY52" s="149" t="s">
        <v>469</v>
      </c>
      <c r="EZ52" s="188" t="str">
        <f t="shared" si="108"/>
        <v>partial</v>
      </c>
      <c r="FA52" s="149" t="s">
        <v>775</v>
      </c>
      <c r="FB52" s="188" t="str">
        <f t="shared" si="109"/>
        <v>nu</v>
      </c>
      <c r="FC52" s="149" t="s">
        <v>469</v>
      </c>
      <c r="FD52" s="188" t="str">
        <f t="shared" si="110"/>
        <v>nu</v>
      </c>
      <c r="FE52" s="149" t="s">
        <v>469</v>
      </c>
      <c r="FF52" s="188" t="str">
        <f t="shared" si="111"/>
        <v>da</v>
      </c>
      <c r="FG52" s="151" t="s">
        <v>552</v>
      </c>
      <c r="FH52" s="188" t="str">
        <f t="shared" si="112"/>
        <v>da</v>
      </c>
      <c r="FI52" s="149" t="s">
        <v>801</v>
      </c>
      <c r="FJ52" s="188" t="str">
        <f t="shared" si="113"/>
        <v>nu</v>
      </c>
      <c r="FK52" s="149" t="s">
        <v>469</v>
      </c>
      <c r="FL52" s="188" t="str">
        <f t="shared" si="114"/>
        <v>da</v>
      </c>
      <c r="FM52" s="149" t="s">
        <v>638</v>
      </c>
      <c r="FN52" s="188" t="str">
        <f t="shared" si="115"/>
        <v>nu</v>
      </c>
      <c r="FO52" s="149" t="s">
        <v>469</v>
      </c>
      <c r="FP52" s="188" t="str">
        <f t="shared" si="116"/>
        <v>nu</v>
      </c>
      <c r="FQ52" s="149"/>
      <c r="FR52" s="188" t="str">
        <f t="shared" si="117"/>
        <v>nu</v>
      </c>
      <c r="FS52" s="149" t="s">
        <v>469</v>
      </c>
      <c r="FT52" s="188" t="str">
        <f t="shared" si="118"/>
        <v>da</v>
      </c>
      <c r="FU52" s="151" t="s">
        <v>862</v>
      </c>
      <c r="FV52" s="188" t="str">
        <f t="shared" si="119"/>
        <v>nu</v>
      </c>
      <c r="FW52" s="149"/>
      <c r="FX52" s="188" t="str">
        <f t="shared" si="120"/>
        <v>partial</v>
      </c>
      <c r="FY52" s="149" t="s">
        <v>947</v>
      </c>
      <c r="FZ52" s="188" t="str">
        <f t="shared" si="121"/>
        <v>da</v>
      </c>
      <c r="GA52" s="151" t="s">
        <v>880</v>
      </c>
      <c r="GB52" s="149"/>
      <c r="GC52" s="149"/>
      <c r="GD52" s="188" t="str">
        <f t="shared" si="122"/>
        <v>nu</v>
      </c>
      <c r="GE52" s="149" t="s">
        <v>469</v>
      </c>
      <c r="GF52" s="188" t="str">
        <f t="shared" si="123"/>
        <v>nu</v>
      </c>
      <c r="GG52" s="149"/>
      <c r="GH52" s="188" t="str">
        <f t="shared" si="124"/>
        <v>partial</v>
      </c>
      <c r="GI52" s="151" t="s">
        <v>710</v>
      </c>
      <c r="GJ52" s="188" t="str">
        <f t="shared" si="125"/>
        <v>nu</v>
      </c>
      <c r="GK52" s="149" t="s">
        <v>469</v>
      </c>
      <c r="GL52" s="188" t="str">
        <f t="shared" si="126"/>
        <v>nu</v>
      </c>
      <c r="GM52" s="149" t="s">
        <v>469</v>
      </c>
      <c r="GN52" s="149"/>
      <c r="GO52" s="149"/>
      <c r="GP52" s="188" t="str">
        <f t="shared" si="127"/>
        <v>nu</v>
      </c>
      <c r="GQ52" s="149"/>
      <c r="GR52" s="188" t="str">
        <f t="shared" si="128"/>
        <v>partial</v>
      </c>
      <c r="GS52" s="149" t="s">
        <v>700</v>
      </c>
      <c r="GT52" s="188" t="str">
        <f t="shared" si="129"/>
        <v>partial</v>
      </c>
      <c r="GU52" s="180" t="s">
        <v>917</v>
      </c>
      <c r="GV52" s="188" t="str">
        <f t="shared" si="130"/>
        <v>nu</v>
      </c>
      <c r="GW52" s="152" t="s">
        <v>469</v>
      </c>
      <c r="GX52" s="149"/>
      <c r="GY52" s="149"/>
      <c r="GZ52" s="188" t="str">
        <f t="shared" si="131"/>
        <v>nu</v>
      </c>
      <c r="HA52" s="149"/>
      <c r="HB52" s="149"/>
      <c r="HC52" s="149"/>
      <c r="HD52" s="188" t="str">
        <f t="shared" si="132"/>
        <v>partial</v>
      </c>
      <c r="HE52" s="149" t="s">
        <v>619</v>
      </c>
      <c r="HF52" s="188" t="str">
        <f t="shared" si="133"/>
        <v>partial</v>
      </c>
      <c r="HG52" s="149" t="s">
        <v>571</v>
      </c>
      <c r="HH52" s="188" t="str">
        <f t="shared" si="134"/>
        <v>nu</v>
      </c>
      <c r="HI52" s="149" t="s">
        <v>730</v>
      </c>
      <c r="HJ52" s="149"/>
      <c r="HK52" s="149"/>
      <c r="HL52" s="188" t="str">
        <f t="shared" si="135"/>
        <v>nu</v>
      </c>
      <c r="HM52" s="149" t="s">
        <v>737</v>
      </c>
      <c r="HN52" s="188" t="str">
        <f t="shared" si="136"/>
        <v>nu</v>
      </c>
      <c r="HO52" s="149" t="s">
        <v>469</v>
      </c>
      <c r="HP52" s="188" t="str">
        <f t="shared" si="137"/>
        <v>partial</v>
      </c>
      <c r="HQ52" s="151" t="s">
        <v>650</v>
      </c>
      <c r="HR52" s="188" t="str">
        <f t="shared" si="138"/>
        <v>nu</v>
      </c>
      <c r="HS52" s="149"/>
      <c r="HT52" s="188" t="str">
        <f t="shared" si="139"/>
        <v>nu</v>
      </c>
      <c r="HU52" s="149"/>
      <c r="HV52" s="188" t="str">
        <f t="shared" si="140"/>
        <v>partial</v>
      </c>
      <c r="HW52" s="149" t="s">
        <v>581</v>
      </c>
      <c r="HX52" s="188" t="str">
        <f t="shared" si="141"/>
        <v>nu</v>
      </c>
      <c r="HY52" s="149" t="s">
        <v>469</v>
      </c>
      <c r="HZ52" s="193">
        <f t="shared" si="146"/>
        <v>8</v>
      </c>
      <c r="IA52" s="193">
        <f t="shared" si="147"/>
        <v>25</v>
      </c>
      <c r="IB52" s="194">
        <f t="shared" si="48"/>
        <v>17.777777777777779</v>
      </c>
      <c r="IC52" s="194">
        <f t="shared" si="47"/>
        <v>55.555555555555557</v>
      </c>
    </row>
    <row r="53" spans="1:237" ht="15" customHeight="1" x14ac:dyDescent="0.3">
      <c r="A53" s="58" t="s">
        <v>312</v>
      </c>
      <c r="B53" s="57" t="s">
        <v>319</v>
      </c>
      <c r="C53" s="57" t="s">
        <v>322</v>
      </c>
      <c r="D53" s="96" t="s">
        <v>424</v>
      </c>
      <c r="E53" s="115" t="s">
        <v>425</v>
      </c>
      <c r="F53" s="96">
        <v>2</v>
      </c>
      <c r="G53" s="96" t="s">
        <v>457</v>
      </c>
      <c r="H53" s="96" t="s">
        <v>458</v>
      </c>
      <c r="I53" s="96" t="s">
        <v>459</v>
      </c>
      <c r="J53" s="96" t="s">
        <v>460</v>
      </c>
      <c r="K53" s="96" t="s">
        <v>461</v>
      </c>
      <c r="L53" s="96" t="s">
        <v>462</v>
      </c>
      <c r="M53" s="96"/>
      <c r="N53" s="96"/>
      <c r="O53" s="96"/>
      <c r="P53" s="96"/>
      <c r="Q53" s="96"/>
      <c r="R53" s="96"/>
      <c r="S53" s="96"/>
      <c r="T53" s="96"/>
      <c r="U53" s="96"/>
      <c r="V53" s="96"/>
      <c r="W53" s="96"/>
      <c r="X53" s="140"/>
      <c r="Y53" s="127">
        <v>2</v>
      </c>
      <c r="Z53" s="96">
        <v>1</v>
      </c>
      <c r="AA53" s="96">
        <v>0</v>
      </c>
      <c r="AB53" s="96"/>
      <c r="AC53" s="96"/>
      <c r="AD53" s="96"/>
      <c r="AE53" s="57"/>
      <c r="AF53" s="57"/>
      <c r="AG53" s="57"/>
      <c r="AH53" s="154">
        <v>0</v>
      </c>
      <c r="AI53" s="149"/>
      <c r="AJ53" s="154">
        <v>0</v>
      </c>
      <c r="AK53" s="149" t="s">
        <v>469</v>
      </c>
      <c r="AL53" s="153">
        <v>0</v>
      </c>
      <c r="AM53" s="149"/>
      <c r="AN53" s="154">
        <v>0.5</v>
      </c>
      <c r="AO53" s="149" t="s">
        <v>469</v>
      </c>
      <c r="AP53" s="154">
        <v>0</v>
      </c>
      <c r="AQ53" s="149"/>
      <c r="AR53" s="154">
        <v>1</v>
      </c>
      <c r="AS53" s="149" t="s">
        <v>939</v>
      </c>
      <c r="AT53" s="154">
        <v>0</v>
      </c>
      <c r="AU53" s="149" t="s">
        <v>469</v>
      </c>
      <c r="AV53" s="153">
        <v>0</v>
      </c>
      <c r="AW53" s="149"/>
      <c r="AX53" s="154">
        <v>0</v>
      </c>
      <c r="AY53" s="149"/>
      <c r="AZ53" s="154">
        <v>0</v>
      </c>
      <c r="BA53" s="152" t="s">
        <v>469</v>
      </c>
      <c r="BB53" s="154">
        <v>0</v>
      </c>
      <c r="BC53" s="149" t="s">
        <v>469</v>
      </c>
      <c r="BD53" s="154">
        <v>0</v>
      </c>
      <c r="BE53" s="149" t="s">
        <v>469</v>
      </c>
      <c r="BF53" s="154">
        <v>0</v>
      </c>
      <c r="BG53" s="149" t="s">
        <v>469</v>
      </c>
      <c r="BH53" s="154">
        <v>0</v>
      </c>
      <c r="BI53" s="149" t="s">
        <v>469</v>
      </c>
      <c r="BJ53" s="154">
        <v>0</v>
      </c>
      <c r="BK53" s="149"/>
      <c r="BL53" s="154">
        <v>0</v>
      </c>
      <c r="BM53" s="149" t="s">
        <v>469</v>
      </c>
      <c r="BN53" s="154">
        <v>0</v>
      </c>
      <c r="BO53" s="149" t="s">
        <v>469</v>
      </c>
      <c r="BP53" s="154">
        <v>0</v>
      </c>
      <c r="BQ53" s="149" t="s">
        <v>510</v>
      </c>
      <c r="BR53" s="154">
        <v>0</v>
      </c>
      <c r="BS53" s="149" t="s">
        <v>469</v>
      </c>
      <c r="BT53" s="154">
        <v>0</v>
      </c>
      <c r="BU53" s="149"/>
      <c r="BV53" s="154">
        <v>0</v>
      </c>
      <c r="BW53" s="149" t="s">
        <v>469</v>
      </c>
      <c r="BX53" s="154">
        <v>0</v>
      </c>
      <c r="BY53" s="149" t="s">
        <v>469</v>
      </c>
      <c r="BZ53" s="154">
        <v>0</v>
      </c>
      <c r="CA53" s="149"/>
      <c r="CB53" s="154">
        <v>0</v>
      </c>
      <c r="CC53" s="149" t="s">
        <v>469</v>
      </c>
      <c r="CD53" s="154">
        <v>0</v>
      </c>
      <c r="CE53" s="149"/>
      <c r="CF53" s="149"/>
      <c r="CG53" s="149"/>
      <c r="CH53" s="154">
        <v>0</v>
      </c>
      <c r="CI53" s="149" t="s">
        <v>469</v>
      </c>
      <c r="CJ53" s="154">
        <v>0</v>
      </c>
      <c r="CK53" s="149"/>
      <c r="CL53" s="154">
        <v>0</v>
      </c>
      <c r="CM53" s="149" t="s">
        <v>469</v>
      </c>
      <c r="CN53" s="154">
        <v>0</v>
      </c>
      <c r="CO53" s="149" t="s">
        <v>469</v>
      </c>
      <c r="CP53" s="154">
        <v>0</v>
      </c>
      <c r="CQ53" s="149" t="s">
        <v>469</v>
      </c>
      <c r="CR53" s="149"/>
      <c r="CS53" s="149"/>
      <c r="CT53" s="154">
        <v>0</v>
      </c>
      <c r="CU53" s="149"/>
      <c r="CV53" s="154">
        <v>0</v>
      </c>
      <c r="CW53" s="149" t="s">
        <v>469</v>
      </c>
      <c r="CX53" s="154">
        <v>0</v>
      </c>
      <c r="CY53" s="149" t="s">
        <v>469</v>
      </c>
      <c r="CZ53" s="154">
        <v>0</v>
      </c>
      <c r="DA53" s="163" t="s">
        <v>469</v>
      </c>
      <c r="DB53" s="149"/>
      <c r="DC53" s="149"/>
      <c r="DD53" s="154">
        <v>0</v>
      </c>
      <c r="DE53" s="149"/>
      <c r="DF53" s="149"/>
      <c r="DG53" s="149"/>
      <c r="DH53" s="153">
        <v>0</v>
      </c>
      <c r="DI53" s="149"/>
      <c r="DJ53" s="154">
        <v>0</v>
      </c>
      <c r="DK53" s="149"/>
      <c r="DL53" s="154">
        <v>0</v>
      </c>
      <c r="DM53" s="149" t="s">
        <v>730</v>
      </c>
      <c r="DN53" s="149"/>
      <c r="DO53" s="149"/>
      <c r="DP53" s="154">
        <v>0</v>
      </c>
      <c r="DQ53" s="149" t="s">
        <v>737</v>
      </c>
      <c r="DR53" s="154">
        <v>0</v>
      </c>
      <c r="DS53" s="149" t="s">
        <v>469</v>
      </c>
      <c r="DT53" s="154">
        <v>0</v>
      </c>
      <c r="DU53" s="149" t="s">
        <v>510</v>
      </c>
      <c r="DV53" s="154">
        <v>0</v>
      </c>
      <c r="DW53" s="149"/>
      <c r="DX53" s="154">
        <v>0</v>
      </c>
      <c r="DY53" s="149"/>
      <c r="DZ53" s="153">
        <v>0</v>
      </c>
      <c r="EA53" s="149"/>
      <c r="EB53" s="154">
        <v>0</v>
      </c>
      <c r="EC53" s="149" t="s">
        <v>469</v>
      </c>
      <c r="ED53" s="188" t="str">
        <f t="shared" si="97"/>
        <v>nici una</v>
      </c>
      <c r="EE53" s="149"/>
      <c r="EF53" s="188" t="str">
        <f t="shared" si="98"/>
        <v>nici una</v>
      </c>
      <c r="EG53" s="149" t="s">
        <v>469</v>
      </c>
      <c r="EH53" s="188" t="str">
        <f t="shared" si="99"/>
        <v>nici una</v>
      </c>
      <c r="EI53" s="149"/>
      <c r="EJ53" s="188" t="str">
        <f t="shared" si="100"/>
        <v>???</v>
      </c>
      <c r="EK53" s="149" t="s">
        <v>469</v>
      </c>
      <c r="EL53" s="188" t="str">
        <f t="shared" si="101"/>
        <v>nici una</v>
      </c>
      <c r="EM53" s="149"/>
      <c r="EN53" s="188" t="str">
        <f t="shared" si="102"/>
        <v>da, doar unele</v>
      </c>
      <c r="EO53" s="149" t="s">
        <v>939</v>
      </c>
      <c r="EP53" s="188" t="str">
        <f t="shared" si="103"/>
        <v>nici una</v>
      </c>
      <c r="EQ53" s="149" t="s">
        <v>469</v>
      </c>
      <c r="ER53" s="188" t="str">
        <f t="shared" si="104"/>
        <v>nici una</v>
      </c>
      <c r="ES53" s="149"/>
      <c r="ET53" s="188" t="str">
        <f t="shared" si="105"/>
        <v>nici una</v>
      </c>
      <c r="EU53" s="149"/>
      <c r="EV53" s="188" t="str">
        <f t="shared" si="106"/>
        <v>nici una</v>
      </c>
      <c r="EW53" s="152" t="s">
        <v>469</v>
      </c>
      <c r="EX53" s="188" t="str">
        <f t="shared" si="107"/>
        <v>nici una</v>
      </c>
      <c r="EY53" s="149" t="s">
        <v>469</v>
      </c>
      <c r="EZ53" s="188" t="str">
        <f t="shared" si="108"/>
        <v>nici una</v>
      </c>
      <c r="FA53" s="149" t="s">
        <v>469</v>
      </c>
      <c r="FB53" s="188" t="str">
        <f t="shared" si="109"/>
        <v>nici una</v>
      </c>
      <c r="FC53" s="149" t="s">
        <v>469</v>
      </c>
      <c r="FD53" s="188" t="str">
        <f t="shared" si="110"/>
        <v>nici una</v>
      </c>
      <c r="FE53" s="149" t="s">
        <v>469</v>
      </c>
      <c r="FF53" s="188" t="str">
        <f t="shared" si="111"/>
        <v>nici una</v>
      </c>
      <c r="FG53" s="149"/>
      <c r="FH53" s="188" t="str">
        <f t="shared" si="112"/>
        <v>nici una</v>
      </c>
      <c r="FI53" s="149" t="s">
        <v>469</v>
      </c>
      <c r="FJ53" s="188" t="str">
        <f t="shared" si="113"/>
        <v>nici una</v>
      </c>
      <c r="FK53" s="149" t="s">
        <v>469</v>
      </c>
      <c r="FL53" s="188" t="str">
        <f t="shared" si="114"/>
        <v>nici una</v>
      </c>
      <c r="FM53" s="149" t="s">
        <v>510</v>
      </c>
      <c r="FN53" s="188" t="str">
        <f t="shared" si="115"/>
        <v>nici una</v>
      </c>
      <c r="FO53" s="149" t="s">
        <v>469</v>
      </c>
      <c r="FP53" s="188" t="str">
        <f t="shared" si="116"/>
        <v>nici una</v>
      </c>
      <c r="FQ53" s="149"/>
      <c r="FR53" s="188" t="str">
        <f t="shared" si="117"/>
        <v>nici una</v>
      </c>
      <c r="FS53" s="149" t="s">
        <v>469</v>
      </c>
      <c r="FT53" s="188" t="str">
        <f t="shared" si="118"/>
        <v>nici una</v>
      </c>
      <c r="FU53" s="149" t="s">
        <v>469</v>
      </c>
      <c r="FV53" s="188" t="str">
        <f t="shared" si="119"/>
        <v>nici una</v>
      </c>
      <c r="FW53" s="149"/>
      <c r="FX53" s="188" t="str">
        <f t="shared" si="120"/>
        <v>nici una</v>
      </c>
      <c r="FY53" s="149" t="s">
        <v>469</v>
      </c>
      <c r="FZ53" s="188" t="str">
        <f t="shared" si="121"/>
        <v>nici una</v>
      </c>
      <c r="GA53" s="149"/>
      <c r="GB53" s="149"/>
      <c r="GC53" s="149"/>
      <c r="GD53" s="188" t="str">
        <f t="shared" si="122"/>
        <v>nici una</v>
      </c>
      <c r="GE53" s="149" t="s">
        <v>469</v>
      </c>
      <c r="GF53" s="188" t="str">
        <f t="shared" si="123"/>
        <v>nici una</v>
      </c>
      <c r="GG53" s="149"/>
      <c r="GH53" s="188" t="str">
        <f t="shared" si="124"/>
        <v>nici una</v>
      </c>
      <c r="GI53" s="149" t="s">
        <v>469</v>
      </c>
      <c r="GJ53" s="188" t="str">
        <f t="shared" si="125"/>
        <v>nici una</v>
      </c>
      <c r="GK53" s="149" t="s">
        <v>469</v>
      </c>
      <c r="GL53" s="188" t="str">
        <f t="shared" si="126"/>
        <v>nici una</v>
      </c>
      <c r="GM53" s="149" t="s">
        <v>469</v>
      </c>
      <c r="GN53" s="149"/>
      <c r="GO53" s="149"/>
      <c r="GP53" s="188" t="str">
        <f t="shared" si="127"/>
        <v>nici una</v>
      </c>
      <c r="GQ53" s="149"/>
      <c r="GR53" s="188" t="str">
        <f t="shared" si="128"/>
        <v>nici una</v>
      </c>
      <c r="GS53" s="149" t="s">
        <v>469</v>
      </c>
      <c r="GT53" s="188" t="str">
        <f t="shared" si="129"/>
        <v>nici una</v>
      </c>
      <c r="GU53" s="149" t="s">
        <v>469</v>
      </c>
      <c r="GV53" s="188" t="str">
        <f t="shared" si="130"/>
        <v>nici una</v>
      </c>
      <c r="GW53" s="163" t="s">
        <v>469</v>
      </c>
      <c r="GX53" s="149"/>
      <c r="GY53" s="149"/>
      <c r="GZ53" s="188" t="str">
        <f t="shared" si="131"/>
        <v>nici una</v>
      </c>
      <c r="HA53" s="149"/>
      <c r="HB53" s="149"/>
      <c r="HC53" s="149"/>
      <c r="HD53" s="188" t="str">
        <f t="shared" si="132"/>
        <v>nici una</v>
      </c>
      <c r="HE53" s="149"/>
      <c r="HF53" s="188" t="str">
        <f t="shared" si="133"/>
        <v>nici una</v>
      </c>
      <c r="HG53" s="149"/>
      <c r="HH53" s="188" t="str">
        <f t="shared" si="134"/>
        <v>nici una</v>
      </c>
      <c r="HI53" s="149" t="s">
        <v>730</v>
      </c>
      <c r="HJ53" s="149"/>
      <c r="HK53" s="149"/>
      <c r="HL53" s="188" t="str">
        <f t="shared" si="135"/>
        <v>nici una</v>
      </c>
      <c r="HM53" s="149" t="s">
        <v>737</v>
      </c>
      <c r="HN53" s="188" t="str">
        <f t="shared" si="136"/>
        <v>nici una</v>
      </c>
      <c r="HO53" s="149" t="s">
        <v>469</v>
      </c>
      <c r="HP53" s="188" t="str">
        <f t="shared" si="137"/>
        <v>nici una</v>
      </c>
      <c r="HQ53" s="149" t="s">
        <v>510</v>
      </c>
      <c r="HR53" s="188" t="str">
        <f t="shared" si="138"/>
        <v>nici una</v>
      </c>
      <c r="HS53" s="149"/>
      <c r="HT53" s="188" t="str">
        <f t="shared" si="139"/>
        <v>nici una</v>
      </c>
      <c r="HU53" s="149"/>
      <c r="HV53" s="188" t="str">
        <f t="shared" si="140"/>
        <v>nici una</v>
      </c>
      <c r="HW53" s="149"/>
      <c r="HX53" s="188" t="str">
        <f t="shared" si="141"/>
        <v>nici una</v>
      </c>
      <c r="HY53" s="149" t="s">
        <v>469</v>
      </c>
      <c r="HZ53" s="193">
        <f>COUNTIF(ED53:HY53,"Da, toate")</f>
        <v>0</v>
      </c>
      <c r="IA53" s="193">
        <f>COUNTIF(ED53:HY53,"nici una")</f>
        <v>43</v>
      </c>
      <c r="IB53" s="194">
        <f t="shared" si="48"/>
        <v>0</v>
      </c>
      <c r="IC53" s="194">
        <f t="shared" si="47"/>
        <v>95.555555555555557</v>
      </c>
    </row>
    <row r="54" spans="1:237" ht="15" customHeight="1" x14ac:dyDescent="0.3">
      <c r="A54" s="58" t="s">
        <v>313</v>
      </c>
      <c r="B54" s="57" t="s">
        <v>320</v>
      </c>
      <c r="C54" s="57" t="s">
        <v>323</v>
      </c>
      <c r="D54" s="96" t="s">
        <v>427</v>
      </c>
      <c r="E54" s="115" t="s">
        <v>426</v>
      </c>
      <c r="F54" s="96">
        <v>2</v>
      </c>
      <c r="G54" s="96" t="s">
        <v>457</v>
      </c>
      <c r="H54" s="96" t="s">
        <v>458</v>
      </c>
      <c r="I54" s="96" t="s">
        <v>459</v>
      </c>
      <c r="J54" s="96" t="s">
        <v>460</v>
      </c>
      <c r="K54" s="96" t="s">
        <v>461</v>
      </c>
      <c r="L54" s="96" t="s">
        <v>462</v>
      </c>
      <c r="M54" s="96"/>
      <c r="N54" s="96"/>
      <c r="O54" s="96"/>
      <c r="P54" s="96"/>
      <c r="Q54" s="96"/>
      <c r="R54" s="96"/>
      <c r="S54" s="96"/>
      <c r="T54" s="96"/>
      <c r="U54" s="96"/>
      <c r="V54" s="96"/>
      <c r="W54" s="96"/>
      <c r="X54" s="140"/>
      <c r="Y54" s="127">
        <v>2</v>
      </c>
      <c r="Z54" s="96">
        <v>1</v>
      </c>
      <c r="AA54" s="96">
        <v>0</v>
      </c>
      <c r="AB54" s="96"/>
      <c r="AC54" s="96"/>
      <c r="AD54" s="96"/>
      <c r="AE54" s="57"/>
      <c r="AF54" s="57"/>
      <c r="AG54" s="57"/>
      <c r="AH54" s="154">
        <v>1</v>
      </c>
      <c r="AI54" s="149" t="s">
        <v>904</v>
      </c>
      <c r="AJ54" s="154">
        <v>0</v>
      </c>
      <c r="AK54" s="149" t="s">
        <v>469</v>
      </c>
      <c r="AL54" s="153">
        <v>0</v>
      </c>
      <c r="AM54" s="149"/>
      <c r="AN54" s="154">
        <v>1</v>
      </c>
      <c r="AO54" s="149" t="s">
        <v>663</v>
      </c>
      <c r="AP54" s="154">
        <v>0</v>
      </c>
      <c r="AQ54" s="149"/>
      <c r="AR54" s="154">
        <v>0</v>
      </c>
      <c r="AS54" s="149" t="s">
        <v>469</v>
      </c>
      <c r="AT54" s="154">
        <v>0</v>
      </c>
      <c r="AU54" s="149" t="s">
        <v>469</v>
      </c>
      <c r="AV54" s="153">
        <v>0</v>
      </c>
      <c r="AW54" s="149"/>
      <c r="AX54" s="154">
        <v>0</v>
      </c>
      <c r="AY54" s="149"/>
      <c r="AZ54" s="154">
        <v>0</v>
      </c>
      <c r="BA54" s="152" t="s">
        <v>469</v>
      </c>
      <c r="BB54" s="154">
        <v>1</v>
      </c>
      <c r="BC54" s="149" t="s">
        <v>580</v>
      </c>
      <c r="BD54" s="154">
        <v>0</v>
      </c>
      <c r="BE54" s="149" t="s">
        <v>469</v>
      </c>
      <c r="BF54" s="154">
        <v>0</v>
      </c>
      <c r="BG54" s="149" t="s">
        <v>469</v>
      </c>
      <c r="BH54" s="154">
        <v>0</v>
      </c>
      <c r="BI54" s="149" t="s">
        <v>469</v>
      </c>
      <c r="BJ54" s="154">
        <v>1</v>
      </c>
      <c r="BK54" s="149"/>
      <c r="BL54" s="154">
        <v>0</v>
      </c>
      <c r="BM54" s="149" t="s">
        <v>469</v>
      </c>
      <c r="BN54" s="154">
        <v>0</v>
      </c>
      <c r="BO54" s="149" t="s">
        <v>469</v>
      </c>
      <c r="BP54" s="154">
        <v>0</v>
      </c>
      <c r="BQ54" s="149" t="s">
        <v>510</v>
      </c>
      <c r="BR54" s="154">
        <v>1</v>
      </c>
      <c r="BS54" s="151" t="s">
        <v>790</v>
      </c>
      <c r="BT54" s="154">
        <v>0</v>
      </c>
      <c r="BU54" s="149"/>
      <c r="BV54" s="154">
        <v>0</v>
      </c>
      <c r="BW54" s="149" t="s">
        <v>469</v>
      </c>
      <c r="BX54" s="154">
        <v>0</v>
      </c>
      <c r="BY54" s="149" t="s">
        <v>469</v>
      </c>
      <c r="BZ54" s="154">
        <v>0</v>
      </c>
      <c r="CA54" s="149"/>
      <c r="CB54" s="154">
        <v>1</v>
      </c>
      <c r="CC54" s="149" t="s">
        <v>580</v>
      </c>
      <c r="CD54" s="154">
        <v>0</v>
      </c>
      <c r="CE54" s="149"/>
      <c r="CF54" s="149"/>
      <c r="CG54" s="149"/>
      <c r="CH54" s="154">
        <v>0</v>
      </c>
      <c r="CI54" s="149" t="s">
        <v>469</v>
      </c>
      <c r="CJ54" s="154">
        <v>0</v>
      </c>
      <c r="CK54" s="149"/>
      <c r="CL54" s="154">
        <v>0</v>
      </c>
      <c r="CM54" s="149" t="s">
        <v>469</v>
      </c>
      <c r="CN54" s="154">
        <v>0</v>
      </c>
      <c r="CO54" s="149" t="s">
        <v>469</v>
      </c>
      <c r="CP54" s="154">
        <v>1</v>
      </c>
      <c r="CQ54" s="149" t="s">
        <v>580</v>
      </c>
      <c r="CR54" s="149"/>
      <c r="CS54" s="149"/>
      <c r="CT54" s="154">
        <v>0</v>
      </c>
      <c r="CU54" s="149"/>
      <c r="CV54" s="154">
        <v>0</v>
      </c>
      <c r="CW54" s="149" t="s">
        <v>469</v>
      </c>
      <c r="CX54" s="154">
        <v>0</v>
      </c>
      <c r="CY54" s="149" t="s">
        <v>469</v>
      </c>
      <c r="CZ54" s="154">
        <v>1</v>
      </c>
      <c r="DA54" s="163" t="s">
        <v>469</v>
      </c>
      <c r="DB54" s="149"/>
      <c r="DC54" s="149"/>
      <c r="DD54" s="154">
        <v>1</v>
      </c>
      <c r="DE54" s="149" t="s">
        <v>580</v>
      </c>
      <c r="DF54" s="149"/>
      <c r="DG54" s="149"/>
      <c r="DH54" s="153">
        <v>1</v>
      </c>
      <c r="DI54" s="149" t="s">
        <v>580</v>
      </c>
      <c r="DJ54" s="154">
        <v>0</v>
      </c>
      <c r="DK54" s="149"/>
      <c r="DL54" s="154">
        <v>0</v>
      </c>
      <c r="DM54" s="149" t="s">
        <v>730</v>
      </c>
      <c r="DN54" s="149"/>
      <c r="DO54" s="149"/>
      <c r="DP54" s="154">
        <v>1</v>
      </c>
      <c r="DQ54" s="149" t="s">
        <v>580</v>
      </c>
      <c r="DR54" s="154">
        <v>0</v>
      </c>
      <c r="DS54" s="149" t="s">
        <v>469</v>
      </c>
      <c r="DT54" s="154">
        <v>0</v>
      </c>
      <c r="DU54" s="149" t="s">
        <v>510</v>
      </c>
      <c r="DV54" s="154">
        <v>0</v>
      </c>
      <c r="DW54" s="149"/>
      <c r="DX54" s="154">
        <v>0</v>
      </c>
      <c r="DY54" s="149"/>
      <c r="DZ54" s="153">
        <v>1</v>
      </c>
      <c r="EA54" s="149"/>
      <c r="EB54" s="154">
        <v>0</v>
      </c>
      <c r="EC54" s="149" t="s">
        <v>469</v>
      </c>
      <c r="ED54" s="188" t="str">
        <f t="shared" si="97"/>
        <v>da, doar unele</v>
      </c>
      <c r="EE54" s="149" t="s">
        <v>904</v>
      </c>
      <c r="EF54" s="188" t="str">
        <f t="shared" si="98"/>
        <v>nici una</v>
      </c>
      <c r="EG54" s="149" t="s">
        <v>469</v>
      </c>
      <c r="EH54" s="188" t="str">
        <f t="shared" si="99"/>
        <v>nici una</v>
      </c>
      <c r="EI54" s="149"/>
      <c r="EJ54" s="188" t="str">
        <f t="shared" si="100"/>
        <v>da, doar unele</v>
      </c>
      <c r="EK54" s="149" t="s">
        <v>663</v>
      </c>
      <c r="EL54" s="188" t="str">
        <f t="shared" si="101"/>
        <v>nici una</v>
      </c>
      <c r="EM54" s="149"/>
      <c r="EN54" s="188" t="str">
        <f t="shared" si="102"/>
        <v>nici una</v>
      </c>
      <c r="EO54" s="149" t="s">
        <v>469</v>
      </c>
      <c r="EP54" s="188" t="str">
        <f t="shared" si="103"/>
        <v>nici una</v>
      </c>
      <c r="EQ54" s="149" t="s">
        <v>469</v>
      </c>
      <c r="ER54" s="188" t="str">
        <f t="shared" si="104"/>
        <v>nici una</v>
      </c>
      <c r="ES54" s="149"/>
      <c r="ET54" s="188" t="str">
        <f t="shared" si="105"/>
        <v>nici una</v>
      </c>
      <c r="EU54" s="149"/>
      <c r="EV54" s="188" t="str">
        <f t="shared" si="106"/>
        <v>nici una</v>
      </c>
      <c r="EW54" s="152" t="s">
        <v>469</v>
      </c>
      <c r="EX54" s="188" t="str">
        <f t="shared" si="107"/>
        <v>da, doar unele</v>
      </c>
      <c r="EY54" s="149" t="s">
        <v>580</v>
      </c>
      <c r="EZ54" s="188" t="str">
        <f t="shared" si="108"/>
        <v>nici una</v>
      </c>
      <c r="FA54" s="149" t="s">
        <v>469</v>
      </c>
      <c r="FB54" s="188" t="str">
        <f t="shared" si="109"/>
        <v>nici una</v>
      </c>
      <c r="FC54" s="149" t="s">
        <v>469</v>
      </c>
      <c r="FD54" s="188" t="str">
        <f t="shared" si="110"/>
        <v>nici una</v>
      </c>
      <c r="FE54" s="149" t="s">
        <v>469</v>
      </c>
      <c r="FF54" s="188" t="str">
        <f t="shared" si="111"/>
        <v>da, doar unele</v>
      </c>
      <c r="FG54" s="149"/>
      <c r="FH54" s="188" t="str">
        <f t="shared" si="112"/>
        <v>nici una</v>
      </c>
      <c r="FI54" s="149" t="s">
        <v>469</v>
      </c>
      <c r="FJ54" s="188" t="str">
        <f t="shared" si="113"/>
        <v>nici una</v>
      </c>
      <c r="FK54" s="149" t="s">
        <v>469</v>
      </c>
      <c r="FL54" s="188" t="str">
        <f t="shared" si="114"/>
        <v>nici una</v>
      </c>
      <c r="FM54" s="149" t="s">
        <v>510</v>
      </c>
      <c r="FN54" s="188" t="str">
        <f t="shared" si="115"/>
        <v>da, doar unele</v>
      </c>
      <c r="FO54" s="151" t="s">
        <v>790</v>
      </c>
      <c r="FP54" s="188" t="str">
        <f t="shared" si="116"/>
        <v>nici una</v>
      </c>
      <c r="FQ54" s="149"/>
      <c r="FR54" s="188" t="str">
        <f t="shared" si="117"/>
        <v>nici una</v>
      </c>
      <c r="FS54" s="149" t="s">
        <v>469</v>
      </c>
      <c r="FT54" s="188" t="str">
        <f t="shared" si="118"/>
        <v>nici una</v>
      </c>
      <c r="FU54" s="149" t="s">
        <v>469</v>
      </c>
      <c r="FV54" s="188" t="str">
        <f t="shared" si="119"/>
        <v>nici una</v>
      </c>
      <c r="FW54" s="149"/>
      <c r="FX54" s="188" t="str">
        <f t="shared" si="120"/>
        <v>da, doar unele</v>
      </c>
      <c r="FY54" s="149" t="s">
        <v>580</v>
      </c>
      <c r="FZ54" s="188" t="str">
        <f t="shared" si="121"/>
        <v>nici una</v>
      </c>
      <c r="GA54" s="149"/>
      <c r="GB54" s="149"/>
      <c r="GC54" s="149"/>
      <c r="GD54" s="188" t="str">
        <f t="shared" si="122"/>
        <v>nici una</v>
      </c>
      <c r="GE54" s="149" t="s">
        <v>469</v>
      </c>
      <c r="GF54" s="188" t="str">
        <f t="shared" si="123"/>
        <v>nici una</v>
      </c>
      <c r="GG54" s="149"/>
      <c r="GH54" s="188" t="str">
        <f t="shared" si="124"/>
        <v>nici una</v>
      </c>
      <c r="GI54" s="149" t="s">
        <v>469</v>
      </c>
      <c r="GJ54" s="188" t="str">
        <f t="shared" si="125"/>
        <v>nici una</v>
      </c>
      <c r="GK54" s="149" t="s">
        <v>469</v>
      </c>
      <c r="GL54" s="188" t="str">
        <f t="shared" si="126"/>
        <v>da, doar unele</v>
      </c>
      <c r="GM54" s="149" t="s">
        <v>580</v>
      </c>
      <c r="GN54" s="149"/>
      <c r="GO54" s="149"/>
      <c r="GP54" s="188" t="str">
        <f t="shared" si="127"/>
        <v>nici una</v>
      </c>
      <c r="GQ54" s="149"/>
      <c r="GR54" s="188" t="str">
        <f t="shared" si="128"/>
        <v>nici una</v>
      </c>
      <c r="GS54" s="149" t="s">
        <v>469</v>
      </c>
      <c r="GT54" s="188" t="str">
        <f t="shared" si="129"/>
        <v>nici una</v>
      </c>
      <c r="GU54" s="149" t="s">
        <v>469</v>
      </c>
      <c r="GV54" s="188" t="str">
        <f t="shared" si="130"/>
        <v>da, doar unele</v>
      </c>
      <c r="GW54" s="163" t="s">
        <v>469</v>
      </c>
      <c r="GX54" s="149"/>
      <c r="GY54" s="149"/>
      <c r="GZ54" s="188" t="str">
        <f t="shared" si="131"/>
        <v>da, doar unele</v>
      </c>
      <c r="HA54" s="149" t="s">
        <v>580</v>
      </c>
      <c r="HB54" s="149"/>
      <c r="HC54" s="149"/>
      <c r="HD54" s="188" t="str">
        <f t="shared" si="132"/>
        <v>da, doar unele</v>
      </c>
      <c r="HE54" s="149" t="s">
        <v>580</v>
      </c>
      <c r="HF54" s="188" t="str">
        <f t="shared" si="133"/>
        <v>nici una</v>
      </c>
      <c r="HG54" s="149"/>
      <c r="HH54" s="188" t="str">
        <f t="shared" si="134"/>
        <v>nici una</v>
      </c>
      <c r="HI54" s="149" t="s">
        <v>730</v>
      </c>
      <c r="HJ54" s="149"/>
      <c r="HK54" s="149"/>
      <c r="HL54" s="188" t="str">
        <f t="shared" si="135"/>
        <v>da, doar unele</v>
      </c>
      <c r="HM54" s="149" t="s">
        <v>580</v>
      </c>
      <c r="HN54" s="188" t="str">
        <f t="shared" si="136"/>
        <v>nici una</v>
      </c>
      <c r="HO54" s="149" t="s">
        <v>469</v>
      </c>
      <c r="HP54" s="188" t="str">
        <f t="shared" si="137"/>
        <v>nici una</v>
      </c>
      <c r="HQ54" s="149" t="s">
        <v>510</v>
      </c>
      <c r="HR54" s="188" t="str">
        <f t="shared" si="138"/>
        <v>nici una</v>
      </c>
      <c r="HS54" s="149"/>
      <c r="HT54" s="188" t="str">
        <f t="shared" si="139"/>
        <v>nici una</v>
      </c>
      <c r="HU54" s="149"/>
      <c r="HV54" s="188" t="str">
        <f t="shared" si="140"/>
        <v>da, doar unele</v>
      </c>
      <c r="HW54" s="149"/>
      <c r="HX54" s="188" t="str">
        <f t="shared" si="141"/>
        <v>nici una</v>
      </c>
      <c r="HY54" s="149" t="s">
        <v>469</v>
      </c>
      <c r="HZ54" s="193">
        <f>COUNTIF(ED54:HY54,"Da, toate")</f>
        <v>0</v>
      </c>
      <c r="IA54" s="193">
        <f>COUNTIF(ED54:HY54,"nici una")</f>
        <v>33</v>
      </c>
      <c r="IB54" s="194">
        <f t="shared" si="48"/>
        <v>0</v>
      </c>
      <c r="IC54" s="194">
        <f t="shared" si="47"/>
        <v>73.333333333333329</v>
      </c>
    </row>
    <row r="55" spans="1:237" ht="15" customHeight="1" x14ac:dyDescent="0.3">
      <c r="F55" s="10">
        <f>SUM(F2:F54)</f>
        <v>98</v>
      </c>
      <c r="G55" s="10"/>
      <c r="H55" s="10"/>
      <c r="I55" s="10"/>
      <c r="J55" s="10"/>
      <c r="K55" s="10"/>
      <c r="L55" s="10"/>
      <c r="M55" s="10"/>
      <c r="N55" s="10"/>
      <c r="O55" s="10"/>
      <c r="P55" s="10"/>
      <c r="Q55" s="10"/>
      <c r="R55" s="10"/>
      <c r="S55" s="10"/>
      <c r="T55" s="10"/>
      <c r="U55" s="10"/>
      <c r="V55" s="10"/>
      <c r="W55" s="10"/>
      <c r="X55" s="10"/>
      <c r="Y55" s="10"/>
      <c r="Z55" s="10"/>
      <c r="AA55" s="10"/>
      <c r="AB55" s="10"/>
      <c r="AC55" s="10"/>
      <c r="AD55" s="10"/>
      <c r="AE55" s="34"/>
      <c r="AF55" s="34"/>
      <c r="AG55" s="34"/>
      <c r="AH55">
        <f>SUM(AH2:AH54)</f>
        <v>52</v>
      </c>
      <c r="AI55">
        <f t="shared" ref="AI55:CT55" si="149">SUM(AI2:AI54)</f>
        <v>0</v>
      </c>
      <c r="AJ55">
        <f t="shared" si="149"/>
        <v>42.1</v>
      </c>
      <c r="AK55">
        <f t="shared" si="149"/>
        <v>0</v>
      </c>
      <c r="AL55">
        <f t="shared" si="149"/>
        <v>49.8</v>
      </c>
      <c r="AM55">
        <f t="shared" si="149"/>
        <v>0</v>
      </c>
      <c r="AN55">
        <f t="shared" si="149"/>
        <v>44.8</v>
      </c>
      <c r="AO55">
        <f t="shared" si="149"/>
        <v>0</v>
      </c>
      <c r="AP55">
        <f t="shared" si="149"/>
        <v>46</v>
      </c>
      <c r="AQ55">
        <f t="shared" si="149"/>
        <v>0</v>
      </c>
      <c r="AR55">
        <f t="shared" si="149"/>
        <v>39.5</v>
      </c>
      <c r="AS55">
        <f t="shared" si="149"/>
        <v>0</v>
      </c>
      <c r="AT55">
        <f t="shared" si="149"/>
        <v>22.5</v>
      </c>
      <c r="AU55">
        <f t="shared" si="149"/>
        <v>0</v>
      </c>
      <c r="AV55">
        <f t="shared" si="149"/>
        <v>7.5</v>
      </c>
      <c r="AW55">
        <f t="shared" si="149"/>
        <v>0</v>
      </c>
      <c r="AX55">
        <f t="shared" si="149"/>
        <v>39.700000000000003</v>
      </c>
      <c r="AY55">
        <f t="shared" si="149"/>
        <v>0</v>
      </c>
      <c r="AZ55">
        <f t="shared" si="149"/>
        <v>27.7</v>
      </c>
      <c r="BA55">
        <f t="shared" si="149"/>
        <v>0</v>
      </c>
      <c r="BB55">
        <f t="shared" si="149"/>
        <v>36.1</v>
      </c>
      <c r="BC55">
        <f t="shared" si="149"/>
        <v>0</v>
      </c>
      <c r="BD55">
        <f t="shared" si="149"/>
        <v>31.1</v>
      </c>
      <c r="BE55">
        <f t="shared" si="149"/>
        <v>0</v>
      </c>
      <c r="BF55">
        <f t="shared" si="149"/>
        <v>8</v>
      </c>
      <c r="BG55">
        <f t="shared" si="149"/>
        <v>0</v>
      </c>
      <c r="BH55">
        <f t="shared" si="149"/>
        <v>10</v>
      </c>
      <c r="BI55">
        <f t="shared" si="149"/>
        <v>0</v>
      </c>
      <c r="BJ55">
        <f t="shared" si="149"/>
        <v>40.299999999999997</v>
      </c>
      <c r="BK55">
        <f t="shared" si="149"/>
        <v>0</v>
      </c>
      <c r="BL55">
        <f t="shared" si="149"/>
        <v>24.5</v>
      </c>
      <c r="BM55">
        <f t="shared" si="149"/>
        <v>0</v>
      </c>
      <c r="BN55">
        <f t="shared" si="149"/>
        <v>21.5</v>
      </c>
      <c r="BO55">
        <f t="shared" si="149"/>
        <v>0</v>
      </c>
      <c r="BP55">
        <f t="shared" si="149"/>
        <v>19</v>
      </c>
      <c r="BQ55">
        <f t="shared" si="149"/>
        <v>0</v>
      </c>
      <c r="BR55">
        <f t="shared" si="149"/>
        <v>47.1</v>
      </c>
      <c r="BS55">
        <f t="shared" si="149"/>
        <v>0</v>
      </c>
      <c r="BT55">
        <f t="shared" si="149"/>
        <v>5.5</v>
      </c>
      <c r="BU55">
        <f t="shared" si="149"/>
        <v>0</v>
      </c>
      <c r="BV55">
        <f t="shared" si="149"/>
        <v>25.4</v>
      </c>
      <c r="BW55">
        <f t="shared" si="149"/>
        <v>0</v>
      </c>
      <c r="BX55">
        <f t="shared" si="149"/>
        <v>55</v>
      </c>
      <c r="BY55">
        <f t="shared" si="149"/>
        <v>0</v>
      </c>
      <c r="BZ55">
        <f t="shared" si="149"/>
        <v>20</v>
      </c>
      <c r="CA55">
        <f t="shared" si="149"/>
        <v>0</v>
      </c>
      <c r="CB55">
        <f t="shared" si="149"/>
        <v>25.3</v>
      </c>
      <c r="CC55">
        <f t="shared" si="149"/>
        <v>0</v>
      </c>
      <c r="CD55">
        <f t="shared" si="149"/>
        <v>34.5</v>
      </c>
      <c r="CE55">
        <f t="shared" si="149"/>
        <v>0</v>
      </c>
      <c r="CF55">
        <f t="shared" si="149"/>
        <v>0</v>
      </c>
      <c r="CG55">
        <f t="shared" si="149"/>
        <v>0</v>
      </c>
      <c r="CH55">
        <f t="shared" si="149"/>
        <v>15.5</v>
      </c>
      <c r="CI55">
        <f t="shared" si="149"/>
        <v>0</v>
      </c>
      <c r="CJ55">
        <f t="shared" si="149"/>
        <v>26.5</v>
      </c>
      <c r="CK55">
        <f t="shared" si="149"/>
        <v>0</v>
      </c>
      <c r="CL55">
        <f t="shared" si="149"/>
        <v>25</v>
      </c>
      <c r="CM55">
        <f t="shared" si="149"/>
        <v>0</v>
      </c>
      <c r="CN55">
        <f t="shared" si="149"/>
        <v>22.8</v>
      </c>
      <c r="CO55">
        <f t="shared" si="149"/>
        <v>0</v>
      </c>
      <c r="CP55">
        <f t="shared" si="149"/>
        <v>13.6</v>
      </c>
      <c r="CQ55">
        <f t="shared" si="149"/>
        <v>0</v>
      </c>
      <c r="CR55">
        <f t="shared" si="149"/>
        <v>0</v>
      </c>
      <c r="CS55">
        <f t="shared" si="149"/>
        <v>0</v>
      </c>
      <c r="CT55">
        <f t="shared" si="149"/>
        <v>12.7</v>
      </c>
      <c r="CU55">
        <f t="shared" ref="CU55:EC55" si="150">SUM(CU2:CU54)</f>
        <v>0</v>
      </c>
      <c r="CV55">
        <f t="shared" si="150"/>
        <v>15.5</v>
      </c>
      <c r="CW55">
        <f t="shared" si="150"/>
        <v>0</v>
      </c>
      <c r="CX55">
        <f t="shared" si="150"/>
        <v>17</v>
      </c>
      <c r="CY55">
        <f t="shared" si="150"/>
        <v>0</v>
      </c>
      <c r="CZ55">
        <f t="shared" si="150"/>
        <v>19.7</v>
      </c>
      <c r="DA55">
        <f t="shared" si="150"/>
        <v>0</v>
      </c>
      <c r="DB55">
        <f t="shared" si="150"/>
        <v>0</v>
      </c>
      <c r="DC55">
        <f t="shared" si="150"/>
        <v>0</v>
      </c>
      <c r="DD55">
        <f t="shared" si="150"/>
        <v>33.5</v>
      </c>
      <c r="DE55">
        <f t="shared" si="150"/>
        <v>0</v>
      </c>
      <c r="DF55">
        <f t="shared" si="150"/>
        <v>0</v>
      </c>
      <c r="DG55">
        <f t="shared" si="150"/>
        <v>0</v>
      </c>
      <c r="DH55">
        <f t="shared" si="150"/>
        <v>36.6</v>
      </c>
      <c r="DI55">
        <f t="shared" si="150"/>
        <v>0</v>
      </c>
      <c r="DJ55">
        <f t="shared" si="150"/>
        <v>11</v>
      </c>
      <c r="DK55">
        <f t="shared" si="150"/>
        <v>0</v>
      </c>
      <c r="DL55">
        <f t="shared" si="150"/>
        <v>26</v>
      </c>
      <c r="DM55">
        <f t="shared" si="150"/>
        <v>0</v>
      </c>
      <c r="DN55">
        <f t="shared" si="150"/>
        <v>0</v>
      </c>
      <c r="DO55">
        <f t="shared" si="150"/>
        <v>0</v>
      </c>
      <c r="DP55">
        <f t="shared" si="150"/>
        <v>12.6</v>
      </c>
      <c r="DQ55">
        <f t="shared" si="150"/>
        <v>0</v>
      </c>
      <c r="DR55">
        <f t="shared" si="150"/>
        <v>16.899999999999999</v>
      </c>
      <c r="DS55">
        <f t="shared" si="150"/>
        <v>0</v>
      </c>
      <c r="DT55">
        <f t="shared" si="150"/>
        <v>14</v>
      </c>
      <c r="DU55">
        <f t="shared" si="150"/>
        <v>0</v>
      </c>
      <c r="DV55">
        <f t="shared" si="150"/>
        <v>30.2</v>
      </c>
      <c r="DW55">
        <f t="shared" si="150"/>
        <v>0</v>
      </c>
      <c r="DX55">
        <f t="shared" si="150"/>
        <v>12.9</v>
      </c>
      <c r="DY55">
        <f t="shared" si="150"/>
        <v>0</v>
      </c>
      <c r="DZ55">
        <f t="shared" si="150"/>
        <v>23.5</v>
      </c>
      <c r="EA55">
        <f t="shared" si="150"/>
        <v>0</v>
      </c>
      <c r="EB55">
        <f t="shared" si="150"/>
        <v>16.100000000000001</v>
      </c>
      <c r="EC55">
        <f t="shared" si="150"/>
        <v>0</v>
      </c>
      <c r="ED55" s="185">
        <f>SUM(ED2:ED54)</f>
        <v>0</v>
      </c>
      <c r="EE55">
        <f t="shared" ref="EE55:GP55" si="151">SUM(EE2:EE54)</f>
        <v>0</v>
      </c>
      <c r="EF55">
        <f t="shared" si="151"/>
        <v>0</v>
      </c>
      <c r="EG55">
        <f t="shared" si="151"/>
        <v>0</v>
      </c>
      <c r="EH55">
        <f t="shared" si="151"/>
        <v>0</v>
      </c>
      <c r="EI55">
        <f t="shared" si="151"/>
        <v>0</v>
      </c>
      <c r="EJ55">
        <f t="shared" si="151"/>
        <v>0</v>
      </c>
      <c r="EK55">
        <f t="shared" si="151"/>
        <v>0</v>
      </c>
      <c r="EL55">
        <f t="shared" si="151"/>
        <v>0</v>
      </c>
      <c r="EM55">
        <f t="shared" si="151"/>
        <v>0</v>
      </c>
      <c r="EN55">
        <f t="shared" si="151"/>
        <v>0</v>
      </c>
      <c r="EO55">
        <f t="shared" si="151"/>
        <v>0</v>
      </c>
      <c r="EP55">
        <f t="shared" si="151"/>
        <v>0</v>
      </c>
      <c r="EQ55">
        <f t="shared" si="151"/>
        <v>0</v>
      </c>
      <c r="ER55">
        <f t="shared" si="151"/>
        <v>0</v>
      </c>
      <c r="ES55">
        <f t="shared" si="151"/>
        <v>0</v>
      </c>
      <c r="ET55">
        <f t="shared" si="151"/>
        <v>0</v>
      </c>
      <c r="EU55">
        <f t="shared" si="151"/>
        <v>0</v>
      </c>
      <c r="EV55">
        <f t="shared" si="151"/>
        <v>0</v>
      </c>
      <c r="EW55">
        <f t="shared" si="151"/>
        <v>0</v>
      </c>
      <c r="EX55">
        <f t="shared" si="151"/>
        <v>0</v>
      </c>
      <c r="EY55">
        <f t="shared" si="151"/>
        <v>0</v>
      </c>
      <c r="EZ55">
        <f t="shared" si="151"/>
        <v>0</v>
      </c>
      <c r="FA55">
        <f t="shared" si="151"/>
        <v>0</v>
      </c>
      <c r="FB55">
        <f t="shared" si="151"/>
        <v>0</v>
      </c>
      <c r="FC55">
        <f t="shared" si="151"/>
        <v>0</v>
      </c>
      <c r="FD55">
        <f t="shared" si="151"/>
        <v>0</v>
      </c>
      <c r="FE55">
        <f t="shared" si="151"/>
        <v>0</v>
      </c>
      <c r="FF55">
        <f t="shared" si="151"/>
        <v>0</v>
      </c>
      <c r="FG55">
        <f t="shared" si="151"/>
        <v>0</v>
      </c>
      <c r="FH55">
        <f t="shared" si="151"/>
        <v>0</v>
      </c>
      <c r="FI55">
        <f t="shared" si="151"/>
        <v>0</v>
      </c>
      <c r="FJ55">
        <f t="shared" si="151"/>
        <v>0</v>
      </c>
      <c r="FK55">
        <f t="shared" si="151"/>
        <v>0</v>
      </c>
      <c r="FL55">
        <f t="shared" si="151"/>
        <v>0</v>
      </c>
      <c r="FM55">
        <f t="shared" si="151"/>
        <v>0</v>
      </c>
      <c r="FN55">
        <f t="shared" si="151"/>
        <v>0</v>
      </c>
      <c r="FO55">
        <f t="shared" si="151"/>
        <v>0</v>
      </c>
      <c r="FP55">
        <f t="shared" si="151"/>
        <v>0</v>
      </c>
      <c r="FQ55">
        <f t="shared" si="151"/>
        <v>0</v>
      </c>
      <c r="FR55">
        <f t="shared" si="151"/>
        <v>0</v>
      </c>
      <c r="FS55">
        <f t="shared" si="151"/>
        <v>0</v>
      </c>
      <c r="FT55">
        <f t="shared" si="151"/>
        <v>0</v>
      </c>
      <c r="FU55">
        <f t="shared" si="151"/>
        <v>0</v>
      </c>
      <c r="FV55">
        <f t="shared" si="151"/>
        <v>0</v>
      </c>
      <c r="FW55">
        <f t="shared" si="151"/>
        <v>0</v>
      </c>
      <c r="FX55">
        <f t="shared" si="151"/>
        <v>0</v>
      </c>
      <c r="FY55">
        <f t="shared" si="151"/>
        <v>0</v>
      </c>
      <c r="FZ55">
        <f t="shared" si="151"/>
        <v>0</v>
      </c>
      <c r="GA55">
        <f t="shared" si="151"/>
        <v>0</v>
      </c>
      <c r="GB55">
        <f t="shared" si="151"/>
        <v>0</v>
      </c>
      <c r="GC55">
        <f t="shared" si="151"/>
        <v>0</v>
      </c>
      <c r="GD55">
        <f t="shared" si="151"/>
        <v>0</v>
      </c>
      <c r="GE55">
        <f t="shared" si="151"/>
        <v>0</v>
      </c>
      <c r="GF55">
        <f t="shared" si="151"/>
        <v>0</v>
      </c>
      <c r="GG55">
        <f t="shared" si="151"/>
        <v>0</v>
      </c>
      <c r="GH55">
        <f t="shared" si="151"/>
        <v>0</v>
      </c>
      <c r="GI55">
        <f t="shared" si="151"/>
        <v>0</v>
      </c>
      <c r="GJ55">
        <f t="shared" si="151"/>
        <v>0</v>
      </c>
      <c r="GK55">
        <f t="shared" si="151"/>
        <v>0</v>
      </c>
      <c r="GL55">
        <f t="shared" si="151"/>
        <v>0</v>
      </c>
      <c r="GM55">
        <f t="shared" si="151"/>
        <v>0</v>
      </c>
      <c r="GN55">
        <f t="shared" si="151"/>
        <v>0</v>
      </c>
      <c r="GO55">
        <f t="shared" si="151"/>
        <v>0</v>
      </c>
      <c r="GP55">
        <f t="shared" si="151"/>
        <v>0</v>
      </c>
      <c r="GQ55">
        <f t="shared" ref="GQ55:HY55" si="152">SUM(GQ2:GQ54)</f>
        <v>0</v>
      </c>
      <c r="GR55">
        <f t="shared" si="152"/>
        <v>0</v>
      </c>
      <c r="GS55">
        <f t="shared" si="152"/>
        <v>0</v>
      </c>
      <c r="GT55">
        <f t="shared" si="152"/>
        <v>0</v>
      </c>
      <c r="GU55">
        <f t="shared" si="152"/>
        <v>0</v>
      </c>
      <c r="GV55">
        <f t="shared" si="152"/>
        <v>0</v>
      </c>
      <c r="GW55">
        <f t="shared" si="152"/>
        <v>0</v>
      </c>
      <c r="GX55">
        <f t="shared" si="152"/>
        <v>0</v>
      </c>
      <c r="GY55">
        <f t="shared" si="152"/>
        <v>0</v>
      </c>
      <c r="GZ55">
        <f t="shared" si="152"/>
        <v>0</v>
      </c>
      <c r="HA55">
        <f t="shared" si="152"/>
        <v>0</v>
      </c>
      <c r="HB55">
        <f t="shared" si="152"/>
        <v>0</v>
      </c>
      <c r="HC55">
        <f t="shared" si="152"/>
        <v>0</v>
      </c>
      <c r="HD55">
        <f t="shared" si="152"/>
        <v>0</v>
      </c>
      <c r="HE55">
        <f t="shared" si="152"/>
        <v>0</v>
      </c>
      <c r="HF55">
        <f t="shared" si="152"/>
        <v>0</v>
      </c>
      <c r="HG55">
        <f t="shared" si="152"/>
        <v>0</v>
      </c>
      <c r="HH55">
        <f t="shared" si="152"/>
        <v>0</v>
      </c>
      <c r="HI55">
        <f t="shared" si="152"/>
        <v>0</v>
      </c>
      <c r="HJ55">
        <f t="shared" si="152"/>
        <v>0</v>
      </c>
      <c r="HK55">
        <f t="shared" si="152"/>
        <v>0</v>
      </c>
      <c r="HL55">
        <f t="shared" si="152"/>
        <v>0</v>
      </c>
      <c r="HM55">
        <f t="shared" si="152"/>
        <v>0</v>
      </c>
      <c r="HN55">
        <f t="shared" si="152"/>
        <v>0</v>
      </c>
      <c r="HO55">
        <f t="shared" si="152"/>
        <v>0</v>
      </c>
      <c r="HP55">
        <f t="shared" si="152"/>
        <v>0</v>
      </c>
      <c r="HQ55">
        <f t="shared" si="152"/>
        <v>0</v>
      </c>
      <c r="HR55">
        <f t="shared" si="152"/>
        <v>0</v>
      </c>
      <c r="HS55">
        <f t="shared" si="152"/>
        <v>0</v>
      </c>
      <c r="HT55">
        <f t="shared" si="152"/>
        <v>0</v>
      </c>
      <c r="HU55">
        <f t="shared" si="152"/>
        <v>0</v>
      </c>
      <c r="HV55">
        <f t="shared" si="152"/>
        <v>0</v>
      </c>
      <c r="HW55">
        <f t="shared" si="152"/>
        <v>0</v>
      </c>
      <c r="HX55">
        <f t="shared" si="152"/>
        <v>0</v>
      </c>
      <c r="HY55">
        <f t="shared" si="152"/>
        <v>0</v>
      </c>
    </row>
    <row r="56" spans="1:237" x14ac:dyDescent="0.3">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34"/>
      <c r="AF56" s="34"/>
      <c r="AG56" s="34"/>
    </row>
    <row r="57" spans="1:237" x14ac:dyDescent="0.3">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34"/>
      <c r="AF57" s="34"/>
      <c r="AG57" s="34"/>
    </row>
    <row r="58" spans="1:237" x14ac:dyDescent="0.3">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34"/>
      <c r="AF58" s="34"/>
      <c r="AG58" s="34"/>
    </row>
    <row r="59" spans="1:237" x14ac:dyDescent="0.3">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34"/>
      <c r="AF59" s="34"/>
      <c r="AG59" s="34"/>
    </row>
    <row r="60" spans="1:237" x14ac:dyDescent="0.3">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34"/>
      <c r="AF60" s="34"/>
      <c r="AG60" s="34"/>
    </row>
    <row r="61" spans="1:237" x14ac:dyDescent="0.3">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34"/>
      <c r="AF61" s="34"/>
      <c r="AG61" s="34"/>
    </row>
    <row r="62" spans="1:237" x14ac:dyDescent="0.3">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34"/>
      <c r="AF62" s="34"/>
      <c r="AG62" s="34"/>
    </row>
    <row r="63" spans="1:237" x14ac:dyDescent="0.3">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34"/>
      <c r="AF63" s="34"/>
      <c r="AG63" s="34"/>
    </row>
    <row r="64" spans="1:237" x14ac:dyDescent="0.3">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34"/>
      <c r="AF64" s="34"/>
      <c r="AG64" s="34"/>
    </row>
    <row r="65" spans="6:33" x14ac:dyDescent="0.3">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34"/>
      <c r="AF65" s="34"/>
      <c r="AG65" s="34"/>
    </row>
    <row r="66" spans="6:33" x14ac:dyDescent="0.3">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34"/>
      <c r="AF66" s="34"/>
      <c r="AG66" s="34"/>
    </row>
    <row r="67" spans="6:33" x14ac:dyDescent="0.3">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34"/>
      <c r="AF67" s="34"/>
      <c r="AG67" s="34"/>
    </row>
    <row r="68" spans="6:33" x14ac:dyDescent="0.3">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34"/>
      <c r="AF68" s="34"/>
      <c r="AG68" s="34"/>
    </row>
    <row r="69" spans="6:33" x14ac:dyDescent="0.3">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34"/>
      <c r="AF69" s="34"/>
      <c r="AG69" s="34"/>
    </row>
    <row r="70" spans="6:33" x14ac:dyDescent="0.3">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34"/>
      <c r="AF70" s="34"/>
      <c r="AG70" s="34"/>
    </row>
    <row r="71" spans="6:33" x14ac:dyDescent="0.3">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34"/>
      <c r="AF71" s="34"/>
      <c r="AG71" s="34"/>
    </row>
    <row r="72" spans="6:33" x14ac:dyDescent="0.3">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36"/>
      <c r="AF72" s="36"/>
      <c r="AG72" s="36"/>
    </row>
    <row r="73" spans="6:33" x14ac:dyDescent="0.3">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36"/>
      <c r="AF73" s="36"/>
      <c r="AG73" s="36"/>
    </row>
    <row r="74" spans="6:33" x14ac:dyDescent="0.3">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36"/>
      <c r="AF74" s="36"/>
      <c r="AG74" s="36"/>
    </row>
    <row r="75" spans="6:33" x14ac:dyDescent="0.3">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36"/>
      <c r="AF75" s="36"/>
      <c r="AG75" s="36"/>
    </row>
    <row r="76" spans="6:33" x14ac:dyDescent="0.3">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36"/>
      <c r="AF76" s="36"/>
      <c r="AG76" s="36"/>
    </row>
    <row r="77" spans="6:33" x14ac:dyDescent="0.3">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36"/>
      <c r="AF77" s="36"/>
      <c r="AG77" s="36"/>
    </row>
    <row r="78" spans="6:33" x14ac:dyDescent="0.3">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36"/>
      <c r="AF78" s="36"/>
      <c r="AG78" s="36"/>
    </row>
    <row r="79" spans="6:33" x14ac:dyDescent="0.3">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36"/>
      <c r="AF79" s="36"/>
      <c r="AG79" s="36"/>
    </row>
    <row r="80" spans="6:33" x14ac:dyDescent="0.3">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36"/>
      <c r="AF80" s="36"/>
      <c r="AG80" s="36"/>
    </row>
    <row r="81" spans="6:33" x14ac:dyDescent="0.3">
      <c r="F81" s="5"/>
      <c r="G81" s="5"/>
      <c r="H81" s="5"/>
      <c r="I81" s="5"/>
      <c r="J81" s="5"/>
      <c r="K81" s="5"/>
      <c r="L81" s="5"/>
      <c r="M81" s="5"/>
      <c r="N81" s="5"/>
      <c r="O81" s="5"/>
      <c r="P81" s="5"/>
      <c r="Q81" s="5"/>
      <c r="R81" s="5"/>
      <c r="S81" s="5"/>
      <c r="T81" s="5"/>
      <c r="U81" s="5"/>
      <c r="V81" s="5"/>
      <c r="W81" s="5"/>
      <c r="X81" s="5"/>
      <c r="Y81" s="5"/>
      <c r="Z81" s="5"/>
      <c r="AA81" s="5"/>
      <c r="AB81" s="5"/>
      <c r="AC81" s="5"/>
      <c r="AD81" s="5"/>
      <c r="AE81" s="38"/>
      <c r="AF81" s="38"/>
      <c r="AG81" s="38"/>
    </row>
    <row r="82" spans="6:33" x14ac:dyDescent="0.3">
      <c r="F82" s="5"/>
      <c r="G82" s="5"/>
      <c r="H82" s="5"/>
      <c r="I82" s="5"/>
      <c r="J82" s="5"/>
      <c r="K82" s="5"/>
      <c r="L82" s="5"/>
      <c r="M82" s="5"/>
      <c r="N82" s="5"/>
      <c r="O82" s="5"/>
      <c r="P82" s="5"/>
      <c r="Q82" s="5"/>
      <c r="R82" s="5"/>
      <c r="S82" s="5"/>
      <c r="T82" s="5"/>
      <c r="U82" s="5"/>
      <c r="V82" s="5"/>
      <c r="W82" s="5"/>
      <c r="X82" s="5"/>
      <c r="Y82" s="5"/>
      <c r="Z82" s="5"/>
      <c r="AA82" s="5"/>
      <c r="AB82" s="5"/>
      <c r="AC82" s="5"/>
      <c r="AD82" s="5"/>
      <c r="AE82" s="38"/>
      <c r="AF82" s="38"/>
      <c r="AG82" s="38"/>
    </row>
    <row r="83" spans="6:33" x14ac:dyDescent="0.3">
      <c r="F83" s="5"/>
      <c r="G83" s="5"/>
      <c r="H83" s="5"/>
      <c r="I83" s="5"/>
      <c r="J83" s="5"/>
      <c r="K83" s="5"/>
      <c r="L83" s="5"/>
      <c r="M83" s="5"/>
      <c r="N83" s="5"/>
      <c r="O83" s="5"/>
      <c r="P83" s="5"/>
      <c r="Q83" s="5"/>
      <c r="R83" s="5"/>
      <c r="S83" s="5"/>
      <c r="T83" s="5"/>
      <c r="U83" s="5"/>
      <c r="V83" s="5"/>
      <c r="W83" s="5"/>
      <c r="X83" s="5"/>
      <c r="Y83" s="5"/>
      <c r="Z83" s="5"/>
      <c r="AA83" s="5"/>
      <c r="AB83" s="5"/>
      <c r="AC83" s="5"/>
      <c r="AD83" s="5"/>
      <c r="AE83" s="38"/>
      <c r="AF83" s="38"/>
      <c r="AG83" s="38"/>
    </row>
    <row r="84" spans="6:33" x14ac:dyDescent="0.3">
      <c r="F84" s="5"/>
      <c r="G84" s="5"/>
      <c r="H84" s="5"/>
      <c r="I84" s="5"/>
      <c r="J84" s="5"/>
      <c r="K84" s="5"/>
      <c r="L84" s="5"/>
      <c r="M84" s="5"/>
      <c r="N84" s="5"/>
      <c r="O84" s="5"/>
      <c r="P84" s="5"/>
      <c r="Q84" s="5"/>
      <c r="R84" s="5"/>
      <c r="S84" s="5"/>
      <c r="T84" s="5"/>
      <c r="U84" s="5"/>
      <c r="V84" s="5"/>
      <c r="W84" s="5"/>
      <c r="X84" s="5"/>
      <c r="Y84" s="5"/>
      <c r="Z84" s="5"/>
      <c r="AA84" s="5"/>
      <c r="AB84" s="5"/>
      <c r="AC84" s="5"/>
      <c r="AD84" s="5"/>
      <c r="AE84" s="38"/>
      <c r="AF84" s="38"/>
      <c r="AG84" s="38"/>
    </row>
    <row r="85" spans="6:33" x14ac:dyDescent="0.3">
      <c r="F85" s="5"/>
      <c r="G85" s="5"/>
      <c r="H85" s="5"/>
      <c r="I85" s="5"/>
      <c r="J85" s="5"/>
      <c r="K85" s="5"/>
      <c r="L85" s="5"/>
      <c r="M85" s="5"/>
      <c r="N85" s="5"/>
      <c r="O85" s="5"/>
      <c r="P85" s="5"/>
      <c r="Q85" s="5"/>
      <c r="R85" s="5"/>
      <c r="S85" s="5"/>
      <c r="T85" s="5"/>
      <c r="U85" s="5"/>
      <c r="V85" s="5"/>
      <c r="W85" s="5"/>
      <c r="X85" s="5"/>
      <c r="Y85" s="5"/>
      <c r="Z85" s="5"/>
      <c r="AA85" s="5"/>
      <c r="AB85" s="5"/>
      <c r="AC85" s="5"/>
      <c r="AD85" s="5"/>
      <c r="AE85" s="38"/>
      <c r="AF85" s="38"/>
      <c r="AG85" s="38"/>
    </row>
    <row r="86" spans="6:33" x14ac:dyDescent="0.3">
      <c r="F86" s="5"/>
      <c r="G86" s="5"/>
      <c r="H86" s="5"/>
      <c r="I86" s="5"/>
      <c r="J86" s="5"/>
      <c r="K86" s="5"/>
      <c r="L86" s="5"/>
      <c r="M86" s="5"/>
      <c r="N86" s="5"/>
      <c r="O86" s="5"/>
      <c r="P86" s="5"/>
      <c r="Q86" s="5"/>
      <c r="R86" s="5"/>
      <c r="S86" s="5"/>
      <c r="T86" s="5"/>
      <c r="U86" s="5"/>
      <c r="V86" s="5"/>
      <c r="W86" s="5"/>
      <c r="X86" s="5"/>
      <c r="Y86" s="5"/>
      <c r="Z86" s="5"/>
      <c r="AA86" s="5"/>
      <c r="AB86" s="5"/>
      <c r="AC86" s="5"/>
      <c r="AD86" s="5"/>
      <c r="AE86" s="38"/>
      <c r="AF86" s="38"/>
      <c r="AG86" s="38"/>
    </row>
  </sheetData>
  <conditionalFormatting sqref="ED1:HY1048576">
    <cfRule type="cellIs" dxfId="1" priority="2" operator="equal">
      <formula>"WTF"</formula>
    </cfRule>
  </conditionalFormatting>
  <conditionalFormatting sqref="A1:XFD1048576">
    <cfRule type="cellIs" dxfId="0" priority="1" operator="equal">
      <formula>"???"</formula>
    </cfRule>
  </conditionalFormatting>
  <hyperlinks>
    <hyperlink ref="BA4" r:id="rId1"/>
    <hyperlink ref="BA6" r:id="rId2"/>
    <hyperlink ref="BA33" r:id="rId3"/>
    <hyperlink ref="BA34" r:id="rId4"/>
    <hyperlink ref="BA36" r:id="rId5"/>
    <hyperlink ref="BA37" r:id="rId6"/>
    <hyperlink ref="DA2" r:id="rId7"/>
    <hyperlink ref="DA3" r:id="rId8"/>
    <hyperlink ref="DA4" r:id="rId9"/>
    <hyperlink ref="DA44" r:id="rId10"/>
    <hyperlink ref="AK4" r:id="rId11"/>
    <hyperlink ref="AK36" r:id="rId12"/>
    <hyperlink ref="AK44" r:id="rId13"/>
    <hyperlink ref="CU2" r:id="rId14"/>
    <hyperlink ref="CU4" r:id="rId15"/>
    <hyperlink ref="AM2" r:id="rId16"/>
    <hyperlink ref="AM3" r:id="rId17"/>
    <hyperlink ref="AM4" r:id="rId18"/>
    <hyperlink ref="AM5" r:id="rId19"/>
    <hyperlink ref="AM6" r:id="rId20"/>
    <hyperlink ref="AM7" r:id="rId21"/>
    <hyperlink ref="AM13" display="http://www.primariacahul.md/index.php/reguli-interne-de-organizare/550-regulile-interne-de-organizare-a-procedurilor-de-asigurare-a-transparentei-in-procesul-de-elaborare-si-adoptare-a-deciziilor-consiliului-orasenesc-cahul-elaborate-in-cadrul-proiectului"/>
    <hyperlink ref="AM14" r:id="rId22"/>
    <hyperlink ref="AM23" r:id="rId23"/>
    <hyperlink ref="AM33" r:id="rId24"/>
    <hyperlink ref="AM36" r:id="rId25"/>
    <hyperlink ref="AM37" r:id="rId26"/>
    <hyperlink ref="AM38" r:id="rId27"/>
    <hyperlink ref="AM44" r:id="rId28"/>
    <hyperlink ref="BK2" r:id="rId29"/>
    <hyperlink ref="BK3" r:id="rId30"/>
    <hyperlink ref="BK4" r:id="rId31"/>
    <hyperlink ref="BK5" r:id="rId32"/>
    <hyperlink ref="BK6" r:id="rId33"/>
    <hyperlink ref="BK13" r:id="rId34"/>
    <hyperlink ref="BK44" r:id="rId35"/>
    <hyperlink ref="BK52" r:id="rId36"/>
    <hyperlink ref="CA2" r:id="rId37"/>
    <hyperlink ref="CA3" r:id="rId38"/>
    <hyperlink ref="CA4" r:id="rId39"/>
    <hyperlink ref="CA33" r:id="rId40"/>
    <hyperlink ref="DK30" r:id="rId41"/>
    <hyperlink ref="DK29" r:id="rId42"/>
    <hyperlink ref="DK36" r:id="rId43"/>
    <hyperlink ref="DK44" r:id="rId44"/>
    <hyperlink ref="BU2" r:id="rId45"/>
    <hyperlink ref="BU4" r:id="rId46"/>
    <hyperlink ref="BU44" r:id="rId47"/>
    <hyperlink ref="EA4" r:id="rId48"/>
    <hyperlink ref="AQ4" r:id="rId49"/>
    <hyperlink ref="AQ7" r:id="rId50"/>
    <hyperlink ref="AQ22" r:id="rId51"/>
    <hyperlink ref="AQ20" r:id="rId52"/>
    <hyperlink ref="AQ24" r:id="rId53"/>
    <hyperlink ref="AQ28" r:id="rId54"/>
    <hyperlink ref="AQ29" r:id="rId55"/>
    <hyperlink ref="AQ38" r:id="rId56"/>
    <hyperlink ref="AQ37" r:id="rId57"/>
    <hyperlink ref="AQ36" r:id="rId58"/>
    <hyperlink ref="AQ44" r:id="rId59"/>
    <hyperlink ref="DI2" r:id="rId60"/>
    <hyperlink ref="DI3" r:id="rId61"/>
    <hyperlink ref="DI4" r:id="rId62"/>
    <hyperlink ref="DI30" r:id="rId63"/>
    <hyperlink ref="DI36" r:id="rId64"/>
    <hyperlink ref="DI37" r:id="rId65"/>
    <hyperlink ref="DI38" r:id="rId66"/>
    <hyperlink ref="DI44" r:id="rId67"/>
    <hyperlink ref="AW2" r:id="rId68"/>
    <hyperlink ref="AW4" r:id="rId69"/>
    <hyperlink ref="AW36" r:id="rId70"/>
    <hyperlink ref="AW45" r:id="rId71"/>
    <hyperlink ref="BQ2" r:id="rId72"/>
    <hyperlink ref="BQ4" r:id="rId73"/>
    <hyperlink ref="BQ28" r:id="rId74"/>
    <hyperlink ref="BQ36" r:id="rId75"/>
    <hyperlink ref="BQ44" r:id="rId76"/>
    <hyperlink ref="DU4" r:id="rId77"/>
    <hyperlink ref="DU3" r:id="rId78"/>
    <hyperlink ref="DU52" r:id="rId79"/>
    <hyperlink ref="AO4" r:id="rId80"/>
    <hyperlink ref="AO23" r:id="rId81"/>
    <hyperlink ref="AO36" r:id="rId82"/>
    <hyperlink ref="AO37" r:id="rId83"/>
    <hyperlink ref="AO52" r:id="rId84"/>
    <hyperlink ref="BI3" r:id="rId85" location="!blank-9/e4do7 "/>
    <hyperlink ref="BI4" r:id="rId86" location="!blank-2/mkc5c"/>
    <hyperlink ref="BI36" r:id="rId87" location="!blank-18/hau8l"/>
    <hyperlink ref="BI44" r:id="rId88" location="!blank-8/j2epc"/>
    <hyperlink ref="BC3" r:id="rId89"/>
    <hyperlink ref="BC4" r:id="rId90"/>
    <hyperlink ref="BC23" r:id="rId91"/>
    <hyperlink ref="BC27" r:id="rId92"/>
    <hyperlink ref="BC36" r:id="rId93"/>
    <hyperlink ref="BC34" r:id="rId94"/>
    <hyperlink ref="BC33" r:id="rId95"/>
    <hyperlink ref="BC45" r:id="rId96"/>
    <hyperlink ref="CI4" r:id="rId97"/>
    <hyperlink ref="CI44" r:id="rId98"/>
    <hyperlink ref="CI50" r:id="rId99"/>
    <hyperlink ref="CW4" r:id="rId100"/>
    <hyperlink ref="CW21" r:id="rId101"/>
    <hyperlink ref="CW38" r:id="rId102"/>
    <hyperlink ref="CW39" r:id="rId103"/>
    <hyperlink ref="CW44" r:id="rId104"/>
    <hyperlink ref="CM4" r:id="rId105"/>
    <hyperlink ref="CM52" r:id="rId106"/>
    <hyperlink ref="DE3" r:id="rId107"/>
    <hyperlink ref="DE4" r:id="rId108"/>
    <hyperlink ref="DE6" r:id="rId109"/>
    <hyperlink ref="DE38" r:id="rId110"/>
    <hyperlink ref="DE36" r:id="rId111"/>
    <hyperlink ref="DE34" r:id="rId112"/>
    <hyperlink ref="DE33" r:id="rId113"/>
    <hyperlink ref="DM6" r:id="rId114"/>
    <hyperlink ref="DM5" r:id="rId115"/>
    <hyperlink ref="DM4" r:id="rId116"/>
    <hyperlink ref="DM2" r:id="rId117" location="hm"/>
    <hyperlink ref="DM23" r:id="rId118"/>
    <hyperlink ref="DM36" r:id="rId119"/>
    <hyperlink ref="CQ4" r:id="rId120"/>
    <hyperlink ref="CQ3" r:id="rId121"/>
    <hyperlink ref="AY7" r:id="rId122"/>
    <hyperlink ref="AY6" r:id="rId123"/>
    <hyperlink ref="AY4" r:id="rId124"/>
    <hyperlink ref="AY3" r:id="rId125"/>
    <hyperlink ref="AY2" r:id="rId126"/>
    <hyperlink ref="AY23" r:id="rId127"/>
    <hyperlink ref="AY36" r:id="rId128"/>
    <hyperlink ref="AY44" r:id="rId129"/>
    <hyperlink ref="AY52" r:id="rId130"/>
    <hyperlink ref="BE6" r:id="rId131"/>
    <hyperlink ref="BE5" r:id="rId132"/>
    <hyperlink ref="BE4" r:id="rId133"/>
    <hyperlink ref="BE3" r:id="rId134"/>
    <hyperlink ref="BE23" r:id="rId135"/>
    <hyperlink ref="BE44" r:id="rId136"/>
    <hyperlink ref="BS7" r:id="rId137"/>
    <hyperlink ref="BS6" r:id="rId138"/>
    <hyperlink ref="BS4" r:id="rId139"/>
    <hyperlink ref="BS2" r:id="rId140"/>
    <hyperlink ref="BS29" r:id="rId141"/>
    <hyperlink ref="BS38" r:id="rId142"/>
    <hyperlink ref="BS35" r:id="rId143"/>
    <hyperlink ref="BS34" r:id="rId144"/>
    <hyperlink ref="BS33" r:id="rId145"/>
    <hyperlink ref="BS54" r:id="rId146"/>
    <hyperlink ref="BG3" r:id="rId147"/>
    <hyperlink ref="BG37" r:id="rId148"/>
    <hyperlink ref="BM4" r:id="rId149"/>
    <hyperlink ref="BM2" r:id="rId150"/>
    <hyperlink ref="BM36" r:id="rId151"/>
    <hyperlink ref="BM34" r:id="rId152"/>
    <hyperlink ref="BM33" r:id="rId153"/>
    <hyperlink ref="BM44" r:id="rId154"/>
    <hyperlink ref="CO3" r:id="rId155"/>
    <hyperlink ref="CO4" r:id="rId156"/>
    <hyperlink ref="CO23" r:id="rId157"/>
    <hyperlink ref="CO29" r:id="rId158"/>
    <hyperlink ref="CO38" r:id="rId159"/>
    <hyperlink ref="CO36" r:id="rId160"/>
    <hyperlink ref="CO44" r:id="rId161"/>
    <hyperlink ref="BW2" r:id="rId162"/>
    <hyperlink ref="BW38" r:id="rId163"/>
    <hyperlink ref="CK4" r:id="rId164"/>
    <hyperlink ref="CK38" r:id="rId165"/>
    <hyperlink ref="CK33" r:id="rId166"/>
    <hyperlink ref="CK39" r:id="rId167"/>
    <hyperlink ref="CK44" r:id="rId168"/>
    <hyperlink ref="BO4" r:id="rId169"/>
    <hyperlink ref="BO3" r:id="rId170"/>
    <hyperlink ref="BO22" r:id="rId171"/>
    <hyperlink ref="BO31" r:id="rId172"/>
    <hyperlink ref="BO36" r:id="rId173"/>
    <hyperlink ref="BY4" r:id="rId174"/>
    <hyperlink ref="BY22" r:id="rId175"/>
    <hyperlink ref="BY28" r:id="rId176"/>
    <hyperlink ref="BY32" r:id="rId177"/>
    <hyperlink ref="BY37" r:id="rId178"/>
    <hyperlink ref="BY36" r:id="rId179"/>
    <hyperlink ref="BY35" r:id="rId180"/>
    <hyperlink ref="BY34" r:id="rId181"/>
    <hyperlink ref="BY45" r:id="rId182"/>
    <hyperlink ref="BY44" r:id="rId183"/>
    <hyperlink ref="BY50" r:id="rId184"/>
    <hyperlink ref="BY51" r:id="rId185"/>
    <hyperlink ref="BY52" r:id="rId186"/>
    <hyperlink ref="AU4" r:id="rId187" location="read"/>
    <hyperlink ref="AU40" r:id="rId188" location="read"/>
    <hyperlink ref="AU44" r:id="rId189" location="read"/>
    <hyperlink ref="CE6" r:id="rId190"/>
    <hyperlink ref="CE5" r:id="rId191"/>
    <hyperlink ref="CE4" r:id="rId192"/>
    <hyperlink ref="CE2" r:id="rId193"/>
    <hyperlink ref="CE23" r:id="rId194"/>
    <hyperlink ref="CE31" r:id="rId195"/>
    <hyperlink ref="CE32" r:id="rId196"/>
    <hyperlink ref="CE28" r:id="rId197"/>
    <hyperlink ref="CE27" r:id="rId198"/>
    <hyperlink ref="CE38" r:id="rId199"/>
    <hyperlink ref="CE45" r:id="rId200"/>
    <hyperlink ref="CE49" r:id="rId201"/>
    <hyperlink ref="CE51" r:id="rId202"/>
    <hyperlink ref="CE52" r:id="rId203"/>
    <hyperlink ref="AI13" r:id="rId204"/>
    <hyperlink ref="AI24" r:id="rId205"/>
    <hyperlink ref="AI29" r:id="rId206"/>
    <hyperlink ref="AI44" r:id="rId207"/>
    <hyperlink ref="CY2" r:id="rId208"/>
    <hyperlink ref="CY29" r:id="rId209"/>
    <hyperlink ref="CY36" r:id="rId210"/>
    <hyperlink ref="CY44" r:id="rId211"/>
    <hyperlink ref="CY52" r:id="rId212"/>
    <hyperlink ref="AS5" r:id="rId213"/>
    <hyperlink ref="AS4" r:id="rId214"/>
    <hyperlink ref="AS2" r:id="rId215"/>
    <hyperlink ref="AS23" r:id="rId216"/>
    <hyperlink ref="CC2" r:id="rId217" location="hm"/>
    <hyperlink ref="CC4" r:id="rId218"/>
    <hyperlink ref="CC44" r:id="rId219"/>
    <hyperlink ref="DW6" r:id="rId220"/>
    <hyperlink ref="DW4" r:id="rId221"/>
    <hyperlink ref="DW2" r:id="rId222" location="hm"/>
    <hyperlink ref="DW51" r:id="rId223" location="hm"/>
    <hyperlink ref="EW4" r:id="rId224"/>
    <hyperlink ref="EW6" r:id="rId225"/>
    <hyperlink ref="EW33" r:id="rId226"/>
    <hyperlink ref="EW34" r:id="rId227"/>
    <hyperlink ref="EW36" r:id="rId228"/>
    <hyperlink ref="EW37" r:id="rId229"/>
    <hyperlink ref="GW2" r:id="rId230"/>
    <hyperlink ref="GW3" r:id="rId231"/>
    <hyperlink ref="GW4" r:id="rId232"/>
    <hyperlink ref="GW44" r:id="rId233"/>
    <hyperlink ref="EG4" r:id="rId234"/>
    <hyperlink ref="EG36" r:id="rId235"/>
    <hyperlink ref="EG44" r:id="rId236"/>
    <hyperlink ref="GQ2" r:id="rId237"/>
    <hyperlink ref="GQ4" r:id="rId238"/>
    <hyperlink ref="EI2" r:id="rId239"/>
    <hyperlink ref="EI3" r:id="rId240"/>
    <hyperlink ref="EI4" r:id="rId241"/>
    <hyperlink ref="EI5" r:id="rId242"/>
    <hyperlink ref="EI6" r:id="rId243"/>
    <hyperlink ref="EI7" r:id="rId244"/>
    <hyperlink ref="EI13" display="http://www.primariacahul.md/index.php/reguli-interne-de-organizare/550-regulile-interne-de-organizare-a-procedurilor-de-asigurare-a-transparentei-in-procesul-de-elaborare-si-adoptare-a-deciziilor-consiliului-orasenesc-cahul-elaborate-in-cadrul-proiectului"/>
    <hyperlink ref="EI14" r:id="rId245"/>
    <hyperlink ref="EI23" r:id="rId246"/>
    <hyperlink ref="EI33" r:id="rId247"/>
    <hyperlink ref="EI36" r:id="rId248"/>
    <hyperlink ref="EI37" r:id="rId249"/>
    <hyperlink ref="EI38" r:id="rId250"/>
    <hyperlink ref="EI44" r:id="rId251"/>
    <hyperlink ref="FG2" r:id="rId252"/>
    <hyperlink ref="FG3" r:id="rId253"/>
    <hyperlink ref="FG4" r:id="rId254"/>
    <hyperlink ref="FG5" r:id="rId255"/>
    <hyperlink ref="FG6" r:id="rId256"/>
    <hyperlink ref="FG13" r:id="rId257"/>
    <hyperlink ref="FG44" r:id="rId258"/>
    <hyperlink ref="FG52" r:id="rId259"/>
    <hyperlink ref="FW2" r:id="rId260"/>
    <hyperlink ref="FW3" r:id="rId261"/>
    <hyperlink ref="FW4" r:id="rId262"/>
    <hyperlink ref="FW33" r:id="rId263"/>
    <hyperlink ref="HG30" r:id="rId264"/>
    <hyperlink ref="HG29" r:id="rId265"/>
    <hyperlink ref="HG36" r:id="rId266"/>
    <hyperlink ref="HG44" r:id="rId267"/>
    <hyperlink ref="FQ2" r:id="rId268"/>
    <hyperlink ref="FQ4" r:id="rId269"/>
    <hyperlink ref="FQ44" r:id="rId270"/>
    <hyperlink ref="HW4" r:id="rId271"/>
    <hyperlink ref="EM4" r:id="rId272"/>
    <hyperlink ref="EM7" r:id="rId273"/>
    <hyperlink ref="EM22" r:id="rId274"/>
    <hyperlink ref="EM20" r:id="rId275"/>
    <hyperlink ref="EM24" r:id="rId276"/>
    <hyperlink ref="EM28" r:id="rId277"/>
    <hyperlink ref="EM29" r:id="rId278"/>
    <hyperlink ref="EM38" r:id="rId279"/>
    <hyperlink ref="EM37" r:id="rId280"/>
    <hyperlink ref="EM36" r:id="rId281"/>
    <hyperlink ref="EM44" r:id="rId282"/>
    <hyperlink ref="HE2" r:id="rId283"/>
    <hyperlink ref="HE3" r:id="rId284"/>
    <hyperlink ref="HE4" r:id="rId285"/>
    <hyperlink ref="HE30" r:id="rId286"/>
    <hyperlink ref="HE36" r:id="rId287"/>
    <hyperlink ref="HE37" r:id="rId288"/>
    <hyperlink ref="HE38" r:id="rId289"/>
    <hyperlink ref="HE44" r:id="rId290"/>
    <hyperlink ref="ES2" r:id="rId291"/>
    <hyperlink ref="ES4" r:id="rId292"/>
    <hyperlink ref="ES36" r:id="rId293"/>
    <hyperlink ref="ES45" r:id="rId294"/>
    <hyperlink ref="FM2" r:id="rId295"/>
    <hyperlink ref="FM4" r:id="rId296"/>
    <hyperlink ref="FM28" r:id="rId297"/>
    <hyperlink ref="FM36" r:id="rId298"/>
    <hyperlink ref="FM44" r:id="rId299"/>
    <hyperlink ref="HQ4" r:id="rId300"/>
    <hyperlink ref="HQ3" r:id="rId301"/>
    <hyperlink ref="HQ52" r:id="rId302"/>
    <hyperlink ref="EK4" r:id="rId303"/>
    <hyperlink ref="EK23" r:id="rId304"/>
    <hyperlink ref="EK36" r:id="rId305"/>
    <hyperlink ref="EK37" r:id="rId306"/>
    <hyperlink ref="EK52" r:id="rId307"/>
    <hyperlink ref="FE3" r:id="rId308" location="!blank-9/e4do7 "/>
    <hyperlink ref="FE4" r:id="rId309" location="!blank-2/mkc5c"/>
    <hyperlink ref="FE36" r:id="rId310" location="!blank-18/hau8l"/>
    <hyperlink ref="FE44" r:id="rId311" location="!blank-8/j2epc"/>
    <hyperlink ref="EY3" r:id="rId312"/>
    <hyperlink ref="EY4" r:id="rId313"/>
    <hyperlink ref="EY23" r:id="rId314"/>
    <hyperlink ref="EY27" r:id="rId315"/>
    <hyperlink ref="EY36" r:id="rId316"/>
    <hyperlink ref="EY34" r:id="rId317"/>
    <hyperlink ref="EY33" r:id="rId318"/>
    <hyperlink ref="EY45" r:id="rId319"/>
    <hyperlink ref="GE4" r:id="rId320"/>
    <hyperlink ref="GE44" r:id="rId321"/>
    <hyperlink ref="GE50" r:id="rId322"/>
    <hyperlink ref="GS4" r:id="rId323"/>
    <hyperlink ref="GS21" r:id="rId324"/>
    <hyperlink ref="GS38" r:id="rId325"/>
    <hyperlink ref="GS39" r:id="rId326"/>
    <hyperlink ref="GS44" r:id="rId327"/>
    <hyperlink ref="GI4" r:id="rId328"/>
    <hyperlink ref="GI52" r:id="rId329"/>
    <hyperlink ref="HA3" r:id="rId330"/>
    <hyperlink ref="HA4" r:id="rId331"/>
    <hyperlink ref="HA6" r:id="rId332"/>
    <hyperlink ref="HA38" r:id="rId333"/>
    <hyperlink ref="HA36" r:id="rId334"/>
    <hyperlink ref="HA34" r:id="rId335"/>
    <hyperlink ref="HA33" r:id="rId336"/>
    <hyperlink ref="HI6" r:id="rId337"/>
    <hyperlink ref="HI5" r:id="rId338"/>
    <hyperlink ref="HI4" r:id="rId339"/>
    <hyperlink ref="HI2" r:id="rId340" location="hm"/>
    <hyperlink ref="HI23" r:id="rId341"/>
    <hyperlink ref="HI36" r:id="rId342"/>
    <hyperlink ref="GM4" r:id="rId343"/>
    <hyperlink ref="GM3" r:id="rId344"/>
    <hyperlink ref="EU7" r:id="rId345"/>
    <hyperlink ref="EU6" r:id="rId346"/>
    <hyperlink ref="EU4" r:id="rId347"/>
    <hyperlink ref="EU3" r:id="rId348"/>
    <hyperlink ref="EU2" r:id="rId349"/>
    <hyperlink ref="EU23" r:id="rId350"/>
    <hyperlink ref="EU36" r:id="rId351"/>
    <hyperlink ref="EU44" r:id="rId352"/>
    <hyperlink ref="EU52" r:id="rId353"/>
    <hyperlink ref="FA6" r:id="rId354"/>
    <hyperlink ref="FA5" r:id="rId355"/>
    <hyperlink ref="FA4" r:id="rId356"/>
    <hyperlink ref="FA3" r:id="rId357"/>
    <hyperlink ref="FA23" r:id="rId358"/>
    <hyperlink ref="FA44" r:id="rId359"/>
    <hyperlink ref="FO7" r:id="rId360"/>
    <hyperlink ref="FO6" r:id="rId361"/>
    <hyperlink ref="FO4" r:id="rId362"/>
    <hyperlink ref="FO2" r:id="rId363"/>
    <hyperlink ref="FO29" r:id="rId364"/>
    <hyperlink ref="FO38" r:id="rId365"/>
    <hyperlink ref="FO35" r:id="rId366"/>
    <hyperlink ref="FO34" r:id="rId367"/>
    <hyperlink ref="FO33" r:id="rId368"/>
    <hyperlink ref="FO54" r:id="rId369"/>
    <hyperlink ref="FC3" r:id="rId370"/>
    <hyperlink ref="FC37" r:id="rId371"/>
    <hyperlink ref="FI4" r:id="rId372"/>
    <hyperlink ref="FI2" r:id="rId373"/>
    <hyperlink ref="FI36" r:id="rId374"/>
    <hyperlink ref="FI34" r:id="rId375"/>
    <hyperlink ref="FI33" r:id="rId376"/>
    <hyperlink ref="FI44" r:id="rId377"/>
    <hyperlink ref="GK3" r:id="rId378"/>
    <hyperlink ref="GK4" r:id="rId379"/>
    <hyperlink ref="GK23" r:id="rId380"/>
    <hyperlink ref="GK29" r:id="rId381"/>
    <hyperlink ref="GK38" r:id="rId382"/>
    <hyperlink ref="GK36" r:id="rId383"/>
    <hyperlink ref="GK44" r:id="rId384"/>
    <hyperlink ref="FS2" r:id="rId385"/>
    <hyperlink ref="FS38" r:id="rId386"/>
    <hyperlink ref="GG4" r:id="rId387"/>
    <hyperlink ref="GG38" r:id="rId388"/>
    <hyperlink ref="GG33" r:id="rId389"/>
    <hyperlink ref="GG39" r:id="rId390"/>
    <hyperlink ref="GG44" r:id="rId391"/>
    <hyperlink ref="FK4" r:id="rId392"/>
    <hyperlink ref="FK3" r:id="rId393"/>
    <hyperlink ref="FK22" r:id="rId394"/>
    <hyperlink ref="FK31" r:id="rId395"/>
    <hyperlink ref="FK36" r:id="rId396"/>
    <hyperlink ref="FU4" r:id="rId397"/>
    <hyperlink ref="FU22" r:id="rId398"/>
    <hyperlink ref="FU28" r:id="rId399"/>
    <hyperlink ref="FU32" r:id="rId400"/>
    <hyperlink ref="FU37" r:id="rId401"/>
    <hyperlink ref="FU36" r:id="rId402"/>
    <hyperlink ref="FU35" r:id="rId403"/>
    <hyperlink ref="FU34" r:id="rId404"/>
    <hyperlink ref="FU45" r:id="rId405"/>
    <hyperlink ref="FU44" r:id="rId406"/>
    <hyperlink ref="FU50" r:id="rId407"/>
    <hyperlink ref="FU51" r:id="rId408"/>
    <hyperlink ref="FU52" r:id="rId409"/>
    <hyperlink ref="EQ4" r:id="rId410" location="read"/>
    <hyperlink ref="EQ40" r:id="rId411" location="read"/>
    <hyperlink ref="EQ44" r:id="rId412" location="read"/>
    <hyperlink ref="GA6" r:id="rId413"/>
    <hyperlink ref="GA5" r:id="rId414"/>
    <hyperlink ref="GA4" r:id="rId415"/>
    <hyperlink ref="GA2" r:id="rId416"/>
    <hyperlink ref="GA23" r:id="rId417"/>
    <hyperlink ref="GA31" r:id="rId418"/>
    <hyperlink ref="GA32" r:id="rId419"/>
    <hyperlink ref="GA28" r:id="rId420"/>
    <hyperlink ref="GA27" r:id="rId421"/>
    <hyperlink ref="GA38" r:id="rId422"/>
    <hyperlink ref="GA45" r:id="rId423"/>
    <hyperlink ref="GA49" r:id="rId424"/>
    <hyperlink ref="GA51" r:id="rId425"/>
    <hyperlink ref="GA52" r:id="rId426"/>
    <hyperlink ref="EE13" r:id="rId427"/>
    <hyperlink ref="EE24" r:id="rId428"/>
    <hyperlink ref="EE29" r:id="rId429"/>
    <hyperlink ref="EE44" r:id="rId430"/>
    <hyperlink ref="GU2" r:id="rId431"/>
    <hyperlink ref="GU29" r:id="rId432"/>
    <hyperlink ref="GU36" r:id="rId433"/>
    <hyperlink ref="GU44" r:id="rId434"/>
    <hyperlink ref="GU52" r:id="rId435"/>
    <hyperlink ref="EO5" r:id="rId436"/>
    <hyperlink ref="EO4" r:id="rId437"/>
    <hyperlink ref="EO2" r:id="rId438"/>
    <hyperlink ref="EO23" r:id="rId439"/>
    <hyperlink ref="FY2" r:id="rId440" location="hm"/>
    <hyperlink ref="FY4" r:id="rId441"/>
    <hyperlink ref="FY44" r:id="rId442"/>
    <hyperlink ref="HS6" r:id="rId443"/>
    <hyperlink ref="HS4" r:id="rId444"/>
    <hyperlink ref="HS2" r:id="rId445" location="hm"/>
    <hyperlink ref="HS51" r:id="rId446" location="hm"/>
  </hyperlinks>
  <pageMargins left="0.7" right="0.7" top="0.75" bottom="0.75" header="0.3" footer="0.3"/>
  <pageSetup paperSize="9" orientation="portrait" r:id="rId447"/>
  <ignoredErrors>
    <ignoredError sqref="HZ45:IA45 HZ24 HZ26:HZ27 HZ31 HZ10 HY10 HY27 HW10 HU10 HS10 HQ10 HO10 HM10 HI10:HK10 HG10 HE10 HA10:HC10 GW10:GY10 GU10 GS10 GQ10 GM10:GO10 GK10 GI10 GG10 GE10 GA10:GC10 FY10 FW10 FU10 FS10 FQ10 FO10 FM10 FK10 FI10 FG10 FE10 FC10 FA10 EY10 EW10 EU10 ES10 EQ10 EO10 EM10 EK10 ED10:EE10 HW26 HU26 HS26 HQ26 HO26 HM26 HI26:HK26 HG26 HE26 HA26:HC26 GW26:GY26 GU26 GS26 GQ26 GM26:GO26 GK26 GI26 GG26 GE26 GA26:GC26 FY26 FW26 FU26 FS26 FQ26 FO26 FM26 FK26 FI26 FG26 FE26 FC26 FA26 EY26 EW26 EU26 ES26 EQ26 EO26 EM26 EK26 EI26 EG26 ED26:EE26 HY26 HW27 HU27 HS27 HQ27 HO27 HM27 HI27:HK27 HG27 HE27 HA27:HC27 GW27:GY27 GU27 GS27 GQ27 GM27:GO27 GK27 GI27 GG27 GE27 GA27:GC27 FY27 FW27 FU27 FS27 FQ27 FO27 FM27 FK27 FI27 FG27 FE27 FC27 FA27 EY27 EW27 EU27 ES27 EQ27 EO27 EM27 EK27 EI27 EE27 EG10 EG27 EI1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55"/>
  <sheetViews>
    <sheetView zoomScale="80" zoomScaleNormal="80" workbookViewId="0">
      <pane xSplit="1" topLeftCell="B1" activePane="topRight" state="frozen"/>
      <selection pane="topRight" sqref="A1:XFD1048576"/>
    </sheetView>
  </sheetViews>
  <sheetFormatPr defaultRowHeight="14.4" x14ac:dyDescent="0.3"/>
  <cols>
    <col min="1" max="1" width="12" customWidth="1"/>
    <col min="2" max="2" width="104" style="47" customWidth="1"/>
    <col min="3" max="3" width="13.5546875" customWidth="1"/>
    <col min="4" max="4" width="14" customWidth="1"/>
    <col min="5" max="5" width="12.44140625" customWidth="1"/>
    <col min="6" max="6" width="20" bestFit="1" customWidth="1"/>
    <col min="7" max="7" width="9.109375" style="99"/>
    <col min="8" max="8" width="25.44140625" customWidth="1"/>
    <col min="9" max="9" width="9.5546875" customWidth="1"/>
    <col min="10" max="10" width="20.5546875" customWidth="1"/>
    <col min="12" max="12" width="23" customWidth="1"/>
    <col min="14" max="14" width="22" customWidth="1"/>
    <col min="16" max="16" width="17.44140625" bestFit="1" customWidth="1"/>
    <col min="17" max="17" width="12.33203125" bestFit="1" customWidth="1"/>
    <col min="18" max="18" width="23.88671875" bestFit="1" customWidth="1"/>
    <col min="20" max="20" width="23.44140625" customWidth="1"/>
    <col min="21" max="21" width="10.109375" customWidth="1"/>
    <col min="22" max="22" width="19.109375" bestFit="1" customWidth="1"/>
    <col min="24" max="24" width="27.6640625" bestFit="1" customWidth="1"/>
    <col min="26" max="26" width="22.33203125" customWidth="1"/>
    <col min="28" max="28" width="18.109375" bestFit="1" customWidth="1"/>
    <col min="30" max="30" width="19.5546875" bestFit="1" customWidth="1"/>
    <col min="31" max="31" width="10.33203125" bestFit="1" customWidth="1"/>
    <col min="32" max="32" width="21.88671875" bestFit="1" customWidth="1"/>
    <col min="34" max="34" width="19.33203125" bestFit="1" customWidth="1"/>
    <col min="36" max="36" width="19.5546875" bestFit="1" customWidth="1"/>
    <col min="38" max="38" width="19.109375" bestFit="1" customWidth="1"/>
    <col min="40" max="40" width="21" customWidth="1"/>
    <col min="42" max="42" width="18.33203125" bestFit="1" customWidth="1"/>
    <col min="44" max="44" width="31.88671875" customWidth="1"/>
    <col min="46" max="46" width="21.109375" bestFit="1" customWidth="1"/>
    <col min="48" max="48" width="19.44140625" bestFit="1" customWidth="1"/>
    <col min="50" max="50" width="22.44140625" customWidth="1"/>
    <col min="52" max="52" width="18.33203125" bestFit="1" customWidth="1"/>
    <col min="53" max="53" width="12.6640625" bestFit="1" customWidth="1"/>
    <col min="54" max="54" width="24" bestFit="1" customWidth="1"/>
    <col min="56" max="56" width="18.6640625" bestFit="1" customWidth="1"/>
    <col min="58" max="58" width="24.6640625" customWidth="1"/>
    <col min="60" max="60" width="19.44140625" bestFit="1" customWidth="1"/>
    <col min="62" max="62" width="19.5546875" bestFit="1" customWidth="1"/>
    <col min="64" max="64" width="17.5546875" bestFit="1" customWidth="1"/>
    <col min="66" max="66" width="22.109375" bestFit="1" customWidth="1"/>
    <col min="68" max="68" width="21" bestFit="1" customWidth="1"/>
    <col min="70" max="70" width="18.5546875" bestFit="1" customWidth="1"/>
    <col min="72" max="72" width="22.88671875" customWidth="1"/>
    <col min="74" max="74" width="18.109375" bestFit="1" customWidth="1"/>
    <col min="75" max="75" width="10.44140625" bestFit="1" customWidth="1"/>
    <col min="76" max="76" width="31.109375" bestFit="1" customWidth="1"/>
    <col min="78" max="78" width="27.6640625" bestFit="1" customWidth="1"/>
    <col min="80" max="80" width="18.88671875" bestFit="1" customWidth="1"/>
    <col min="82" max="82" width="17.6640625" bestFit="1" customWidth="1"/>
    <col min="83" max="83" width="11.6640625" bestFit="1" customWidth="1"/>
    <col min="84" max="84" width="29.5546875" customWidth="1"/>
    <col min="86" max="86" width="27.109375" bestFit="1" customWidth="1"/>
    <col min="88" max="88" width="19.44140625" bestFit="1" customWidth="1"/>
    <col min="90" max="90" width="16.88671875" bestFit="1" customWidth="1"/>
    <col min="92" max="92" width="19" bestFit="1" customWidth="1"/>
    <col min="94" max="94" width="23.6640625" customWidth="1"/>
    <col min="95" max="95" width="10.44140625" customWidth="1"/>
    <col min="96" max="96" width="22.44140625" customWidth="1"/>
    <col min="98" max="98" width="18.5546875" bestFit="1" customWidth="1"/>
    <col min="99" max="99" width="10.6640625" bestFit="1" customWidth="1"/>
    <col min="100" max="100" width="22.33203125" bestFit="1" customWidth="1"/>
    <col min="102" max="102" width="30.5546875" customWidth="1"/>
    <col min="103" max="103" width="7.88671875" customWidth="1"/>
    <col min="104" max="104" width="28.5546875" customWidth="1"/>
    <col min="105" max="105" width="9.109375" style="183"/>
  </cols>
  <sheetData>
    <row r="1" spans="1:157" s="166" customFormat="1" x14ac:dyDescent="0.3">
      <c r="A1" s="100" t="s">
        <v>0</v>
      </c>
      <c r="B1" s="101" t="s">
        <v>3</v>
      </c>
      <c r="C1" s="102" t="s">
        <v>24</v>
      </c>
      <c r="D1" s="103" t="s">
        <v>25</v>
      </c>
      <c r="E1" s="165" t="s">
        <v>70</v>
      </c>
      <c r="F1" s="165" t="s">
        <v>71</v>
      </c>
      <c r="G1" s="165" t="s">
        <v>72</v>
      </c>
      <c r="H1" s="165" t="s">
        <v>73</v>
      </c>
      <c r="I1" s="165" t="s">
        <v>74</v>
      </c>
      <c r="J1" s="165" t="s">
        <v>75</v>
      </c>
      <c r="K1" s="165" t="s">
        <v>76</v>
      </c>
      <c r="L1" s="165" t="s">
        <v>77</v>
      </c>
      <c r="M1" s="165" t="s">
        <v>78</v>
      </c>
      <c r="N1" s="165" t="s">
        <v>79</v>
      </c>
      <c r="O1" s="165" t="s">
        <v>80</v>
      </c>
      <c r="P1" s="165" t="s">
        <v>81</v>
      </c>
      <c r="Q1" s="165" t="s">
        <v>82</v>
      </c>
      <c r="R1" s="165" t="s">
        <v>83</v>
      </c>
      <c r="S1" s="165" t="s">
        <v>84</v>
      </c>
      <c r="T1" s="165" t="s">
        <v>85</v>
      </c>
      <c r="U1" s="165" t="s">
        <v>86</v>
      </c>
      <c r="V1" s="165" t="s">
        <v>87</v>
      </c>
      <c r="W1" s="165" t="s">
        <v>88</v>
      </c>
      <c r="X1" s="165" t="s">
        <v>89</v>
      </c>
      <c r="Y1" s="165" t="s">
        <v>90</v>
      </c>
      <c r="Z1" s="165" t="s">
        <v>91</v>
      </c>
      <c r="AA1" s="165" t="s">
        <v>92</v>
      </c>
      <c r="AB1" s="165" t="s">
        <v>93</v>
      </c>
      <c r="AC1" s="165" t="s">
        <v>94</v>
      </c>
      <c r="AD1" s="165" t="s">
        <v>95</v>
      </c>
      <c r="AE1" s="165" t="s">
        <v>96</v>
      </c>
      <c r="AF1" s="165" t="s">
        <v>97</v>
      </c>
      <c r="AG1" s="165" t="s">
        <v>98</v>
      </c>
      <c r="AH1" s="165" t="s">
        <v>99</v>
      </c>
      <c r="AI1" s="165" t="s">
        <v>100</v>
      </c>
      <c r="AJ1" s="165" t="s">
        <v>101</v>
      </c>
      <c r="AK1" s="165" t="s">
        <v>102</v>
      </c>
      <c r="AL1" s="165" t="s">
        <v>103</v>
      </c>
      <c r="AM1" s="165" t="s">
        <v>104</v>
      </c>
      <c r="AN1" s="165" t="s">
        <v>105</v>
      </c>
      <c r="AO1" s="165" t="s">
        <v>106</v>
      </c>
      <c r="AP1" s="165" t="s">
        <v>107</v>
      </c>
      <c r="AQ1" s="165" t="s">
        <v>108</v>
      </c>
      <c r="AR1" s="165" t="s">
        <v>109</v>
      </c>
      <c r="AS1" s="165" t="s">
        <v>110</v>
      </c>
      <c r="AT1" s="165" t="s">
        <v>111</v>
      </c>
      <c r="AU1" s="165" t="s">
        <v>112</v>
      </c>
      <c r="AV1" s="165" t="s">
        <v>113</v>
      </c>
      <c r="AW1" s="165" t="s">
        <v>114</v>
      </c>
      <c r="AX1" s="165" t="s">
        <v>115</v>
      </c>
      <c r="AY1" s="165" t="s">
        <v>116</v>
      </c>
      <c r="AZ1" s="165" t="s">
        <v>117</v>
      </c>
      <c r="BA1" s="165" t="s">
        <v>118</v>
      </c>
      <c r="BB1" s="165" t="s">
        <v>119</v>
      </c>
      <c r="BC1" s="165" t="s">
        <v>120</v>
      </c>
      <c r="BD1" s="165" t="s">
        <v>121</v>
      </c>
      <c r="BE1" s="165" t="s">
        <v>122</v>
      </c>
      <c r="BF1" s="165" t="s">
        <v>123</v>
      </c>
      <c r="BG1" s="165" t="s">
        <v>124</v>
      </c>
      <c r="BH1" s="165" t="s">
        <v>125</v>
      </c>
      <c r="BI1" s="165" t="s">
        <v>126</v>
      </c>
      <c r="BJ1" s="165" t="s">
        <v>127</v>
      </c>
      <c r="BK1" s="165" t="s">
        <v>128</v>
      </c>
      <c r="BL1" s="165" t="s">
        <v>129</v>
      </c>
      <c r="BM1" s="165" t="s">
        <v>130</v>
      </c>
      <c r="BN1" s="165" t="s">
        <v>131</v>
      </c>
      <c r="BO1" s="165" t="s">
        <v>132</v>
      </c>
      <c r="BP1" s="165" t="s">
        <v>133</v>
      </c>
      <c r="BQ1" s="165" t="s">
        <v>134</v>
      </c>
      <c r="BR1" s="165" t="s">
        <v>135</v>
      </c>
      <c r="BS1" s="165" t="s">
        <v>136</v>
      </c>
      <c r="BT1" s="165" t="s">
        <v>137</v>
      </c>
      <c r="BU1" s="165" t="s">
        <v>138</v>
      </c>
      <c r="BV1" s="165" t="s">
        <v>139</v>
      </c>
      <c r="BW1" s="165" t="s">
        <v>140</v>
      </c>
      <c r="BX1" s="165" t="s">
        <v>141</v>
      </c>
      <c r="BY1" s="165" t="s">
        <v>142</v>
      </c>
      <c r="BZ1" s="165" t="s">
        <v>143</v>
      </c>
      <c r="CA1" s="165" t="s">
        <v>144</v>
      </c>
      <c r="CB1" s="165" t="s">
        <v>145</v>
      </c>
      <c r="CC1" s="165" t="s">
        <v>146</v>
      </c>
      <c r="CD1" s="165" t="s">
        <v>147</v>
      </c>
      <c r="CE1" s="165" t="s">
        <v>148</v>
      </c>
      <c r="CF1" s="165" t="s">
        <v>149</v>
      </c>
      <c r="CG1" s="165" t="s">
        <v>150</v>
      </c>
      <c r="CH1" s="165" t="s">
        <v>151</v>
      </c>
      <c r="CI1" s="165" t="s">
        <v>152</v>
      </c>
      <c r="CJ1" s="165" t="s">
        <v>153</v>
      </c>
      <c r="CK1" s="165" t="s">
        <v>154</v>
      </c>
      <c r="CL1" s="165" t="s">
        <v>155</v>
      </c>
      <c r="CM1" s="165" t="s">
        <v>156</v>
      </c>
      <c r="CN1" s="165" t="s">
        <v>157</v>
      </c>
      <c r="CO1" s="165" t="s">
        <v>158</v>
      </c>
      <c r="CP1" s="165" t="s">
        <v>159</v>
      </c>
      <c r="CQ1" s="165" t="s">
        <v>160</v>
      </c>
      <c r="CR1" s="165" t="s">
        <v>161</v>
      </c>
      <c r="CS1" s="165" t="s">
        <v>162</v>
      </c>
      <c r="CT1" s="165" t="s">
        <v>163</v>
      </c>
      <c r="CU1" s="165" t="s">
        <v>164</v>
      </c>
      <c r="CV1" s="165" t="s">
        <v>165</v>
      </c>
      <c r="CW1" s="165" t="s">
        <v>166</v>
      </c>
      <c r="CX1" s="165" t="s">
        <v>167</v>
      </c>
      <c r="CY1" s="165" t="s">
        <v>168</v>
      </c>
      <c r="CZ1" s="165" t="s">
        <v>169</v>
      </c>
      <c r="DA1" s="181"/>
    </row>
    <row r="2" spans="1:157" ht="30" customHeight="1" x14ac:dyDescent="0.3">
      <c r="A2" s="50" t="s">
        <v>30</v>
      </c>
      <c r="B2" s="9" t="s">
        <v>171</v>
      </c>
      <c r="C2" s="17" t="s">
        <v>324</v>
      </c>
      <c r="D2" s="105" t="s">
        <v>325</v>
      </c>
      <c r="E2" s="154">
        <v>1</v>
      </c>
      <c r="F2" s="149" t="s">
        <v>887</v>
      </c>
      <c r="G2" s="154">
        <v>2</v>
      </c>
      <c r="H2" s="168" t="s">
        <v>483</v>
      </c>
      <c r="I2" s="153">
        <v>2</v>
      </c>
      <c r="J2" s="151" t="s">
        <v>513</v>
      </c>
      <c r="K2" s="154">
        <v>0</v>
      </c>
      <c r="L2" s="149" t="s">
        <v>469</v>
      </c>
      <c r="M2" s="154">
        <v>2</v>
      </c>
      <c r="N2" s="149" t="s">
        <v>580</v>
      </c>
      <c r="O2" s="154">
        <v>2</v>
      </c>
      <c r="P2" s="151" t="s">
        <v>925</v>
      </c>
      <c r="Q2" s="154">
        <v>2</v>
      </c>
      <c r="R2" s="149" t="s">
        <v>865</v>
      </c>
      <c r="S2" s="153">
        <v>2</v>
      </c>
      <c r="T2" s="151" t="s">
        <v>620</v>
      </c>
      <c r="U2" s="154">
        <v>2</v>
      </c>
      <c r="V2" s="151" t="s">
        <v>748</v>
      </c>
      <c r="W2" s="154">
        <v>1</v>
      </c>
      <c r="X2" s="149" t="s">
        <v>464</v>
      </c>
      <c r="Y2" s="154">
        <v>0</v>
      </c>
      <c r="Z2" s="149"/>
      <c r="AA2" s="154">
        <v>0</v>
      </c>
      <c r="AB2" s="149"/>
      <c r="AC2" s="154">
        <v>0</v>
      </c>
      <c r="AD2" s="149" t="s">
        <v>469</v>
      </c>
      <c r="AE2" s="154">
        <v>0</v>
      </c>
      <c r="AF2" s="149" t="s">
        <v>469</v>
      </c>
      <c r="AG2" s="154">
        <v>2</v>
      </c>
      <c r="AH2" s="151" t="s">
        <v>534</v>
      </c>
      <c r="AI2" s="154">
        <v>2</v>
      </c>
      <c r="AJ2" s="151" t="s">
        <v>796</v>
      </c>
      <c r="AK2" s="154">
        <v>0</v>
      </c>
      <c r="AL2" s="149"/>
      <c r="AM2" s="154">
        <v>2</v>
      </c>
      <c r="AN2" s="151" t="s">
        <v>626</v>
      </c>
      <c r="AO2" s="154">
        <v>2</v>
      </c>
      <c r="AP2" s="151" t="s">
        <v>781</v>
      </c>
      <c r="AQ2" s="154">
        <v>2</v>
      </c>
      <c r="AR2" s="151" t="s">
        <v>572</v>
      </c>
      <c r="AS2" s="154">
        <v>2</v>
      </c>
      <c r="AT2" s="151" t="s">
        <v>807</v>
      </c>
      <c r="AU2" s="154">
        <v>2</v>
      </c>
      <c r="AV2" s="149" t="s">
        <v>844</v>
      </c>
      <c r="AW2" s="154">
        <v>2</v>
      </c>
      <c r="AX2" s="151" t="s">
        <v>553</v>
      </c>
      <c r="AY2" s="154">
        <v>2</v>
      </c>
      <c r="AZ2" s="151" t="s">
        <v>940</v>
      </c>
      <c r="BA2" s="154">
        <v>2</v>
      </c>
      <c r="BB2" s="151" t="s">
        <v>874</v>
      </c>
      <c r="BC2" s="149"/>
      <c r="BD2" s="149"/>
      <c r="BE2" s="154">
        <v>0</v>
      </c>
      <c r="BF2" s="149"/>
      <c r="BG2" s="154">
        <v>2</v>
      </c>
      <c r="BH2" s="149" t="s">
        <v>816</v>
      </c>
      <c r="BI2" s="154">
        <v>0</v>
      </c>
      <c r="BJ2" s="149" t="s">
        <v>469</v>
      </c>
      <c r="BK2" s="154">
        <v>0</v>
      </c>
      <c r="BL2" s="149" t="s">
        <v>469</v>
      </c>
      <c r="BM2" s="154">
        <v>0</v>
      </c>
      <c r="BN2" s="149" t="s">
        <v>469</v>
      </c>
      <c r="BO2" s="149"/>
      <c r="BP2" s="149"/>
      <c r="BQ2" s="154">
        <v>2</v>
      </c>
      <c r="BR2" s="151" t="s">
        <v>507</v>
      </c>
      <c r="BS2" s="154">
        <v>0</v>
      </c>
      <c r="BT2" s="149" t="s">
        <v>469</v>
      </c>
      <c r="BU2" s="154">
        <v>2</v>
      </c>
      <c r="BV2" s="151" t="s">
        <v>907</v>
      </c>
      <c r="BW2" s="154">
        <v>2</v>
      </c>
      <c r="BX2" s="151" t="s">
        <v>474</v>
      </c>
      <c r="BY2" s="149"/>
      <c r="BZ2" s="149"/>
      <c r="CA2" s="154">
        <v>1</v>
      </c>
      <c r="CB2" s="149" t="s">
        <v>711</v>
      </c>
      <c r="CC2" s="149"/>
      <c r="CD2" s="149"/>
      <c r="CE2" s="153">
        <v>2</v>
      </c>
      <c r="CF2" s="151" t="s">
        <v>604</v>
      </c>
      <c r="CG2" s="154">
        <v>0</v>
      </c>
      <c r="CH2" s="149" t="s">
        <v>469</v>
      </c>
      <c r="CI2" s="154">
        <v>2</v>
      </c>
      <c r="CJ2" s="151" t="s">
        <v>729</v>
      </c>
      <c r="CK2" s="149"/>
      <c r="CL2" s="149"/>
      <c r="CM2" s="154">
        <v>0</v>
      </c>
      <c r="CN2" s="149" t="s">
        <v>737</v>
      </c>
      <c r="CO2" s="154">
        <v>0</v>
      </c>
      <c r="CP2" s="149" t="s">
        <v>469</v>
      </c>
      <c r="CQ2" s="154">
        <v>0</v>
      </c>
      <c r="CR2" s="149" t="s">
        <v>510</v>
      </c>
      <c r="CS2" s="154">
        <v>2</v>
      </c>
      <c r="CT2" s="151" t="s">
        <v>953</v>
      </c>
      <c r="CU2" s="154">
        <v>0</v>
      </c>
      <c r="CV2" s="149"/>
      <c r="CW2" s="153">
        <v>0</v>
      </c>
      <c r="CX2" s="149"/>
      <c r="CY2" s="154">
        <v>0</v>
      </c>
      <c r="CZ2" s="149" t="s">
        <v>469</v>
      </c>
      <c r="DA2" s="182"/>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row>
    <row r="3" spans="1:157" ht="39.75" customHeight="1" thickBot="1" x14ac:dyDescent="0.35">
      <c r="A3" s="50" t="s">
        <v>31</v>
      </c>
      <c r="B3" s="9" t="s">
        <v>172</v>
      </c>
      <c r="C3" s="17" t="s">
        <v>326</v>
      </c>
      <c r="D3" s="105" t="s">
        <v>327</v>
      </c>
      <c r="E3" s="154">
        <v>1</v>
      </c>
      <c r="F3" s="149" t="s">
        <v>886</v>
      </c>
      <c r="G3" s="154">
        <v>2</v>
      </c>
      <c r="H3" s="149" t="s">
        <v>484</v>
      </c>
      <c r="I3" s="153">
        <v>1</v>
      </c>
      <c r="J3" s="151" t="s">
        <v>514</v>
      </c>
      <c r="K3" s="154">
        <v>0</v>
      </c>
      <c r="L3" s="149" t="s">
        <v>469</v>
      </c>
      <c r="M3" s="154">
        <v>2</v>
      </c>
      <c r="N3" s="149" t="s">
        <v>582</v>
      </c>
      <c r="O3" s="154">
        <v>1</v>
      </c>
      <c r="P3" s="149" t="s">
        <v>924</v>
      </c>
      <c r="Q3" s="154">
        <v>2</v>
      </c>
      <c r="R3" s="149" t="s">
        <v>864</v>
      </c>
      <c r="S3" s="153">
        <v>1</v>
      </c>
      <c r="T3" s="149" t="s">
        <v>621</v>
      </c>
      <c r="U3" s="154">
        <v>1</v>
      </c>
      <c r="V3" s="151" t="s">
        <v>747</v>
      </c>
      <c r="W3" s="154">
        <v>2</v>
      </c>
      <c r="X3" s="150" t="s">
        <v>465</v>
      </c>
      <c r="Y3" s="154">
        <v>1</v>
      </c>
      <c r="Z3" s="151" t="s">
        <v>673</v>
      </c>
      <c r="AA3" s="154">
        <v>1</v>
      </c>
      <c r="AB3" s="151" t="s">
        <v>764</v>
      </c>
      <c r="AC3" s="154">
        <v>1</v>
      </c>
      <c r="AD3" s="151" t="s">
        <v>791</v>
      </c>
      <c r="AE3" s="154">
        <v>1</v>
      </c>
      <c r="AF3" s="151" t="s">
        <v>666</v>
      </c>
      <c r="AG3" s="154">
        <v>1</v>
      </c>
      <c r="AH3" s="151" t="s">
        <v>535</v>
      </c>
      <c r="AI3" s="154">
        <v>1</v>
      </c>
      <c r="AJ3" s="149" t="s">
        <v>795</v>
      </c>
      <c r="AK3" s="154">
        <v>1</v>
      </c>
      <c r="AL3" s="151" t="s">
        <v>831</v>
      </c>
      <c r="AM3" s="154">
        <v>1</v>
      </c>
      <c r="AN3" s="149" t="s">
        <v>627</v>
      </c>
      <c r="AO3" s="154">
        <v>2</v>
      </c>
      <c r="AP3" s="149" t="s">
        <v>780</v>
      </c>
      <c r="AQ3" s="154">
        <v>2</v>
      </c>
      <c r="AR3" s="149" t="s">
        <v>573</v>
      </c>
      <c r="AS3" s="154">
        <v>0</v>
      </c>
      <c r="AT3" s="149" t="s">
        <v>469</v>
      </c>
      <c r="AU3" s="154">
        <v>1</v>
      </c>
      <c r="AV3" s="149" t="s">
        <v>843</v>
      </c>
      <c r="AW3" s="154">
        <v>1</v>
      </c>
      <c r="AX3" s="151" t="s">
        <v>554</v>
      </c>
      <c r="AY3" s="154">
        <v>2</v>
      </c>
      <c r="AZ3" s="149" t="s">
        <v>941</v>
      </c>
      <c r="BA3" s="154">
        <v>1</v>
      </c>
      <c r="BB3" s="149" t="s">
        <v>873</v>
      </c>
      <c r="BC3" s="149"/>
      <c r="BD3" s="149"/>
      <c r="BE3" s="154">
        <v>1</v>
      </c>
      <c r="BF3" s="149" t="s">
        <v>685</v>
      </c>
      <c r="BG3" s="154">
        <v>2</v>
      </c>
      <c r="BH3" s="149" t="s">
        <v>815</v>
      </c>
      <c r="BI3" s="154">
        <v>0</v>
      </c>
      <c r="BJ3" s="149" t="s">
        <v>469</v>
      </c>
      <c r="BK3" s="154">
        <v>1</v>
      </c>
      <c r="BL3" s="151" t="s">
        <v>802</v>
      </c>
      <c r="BM3" s="154">
        <v>2</v>
      </c>
      <c r="BN3" s="151" t="s">
        <v>740</v>
      </c>
      <c r="BO3" s="149"/>
      <c r="BP3" s="149"/>
      <c r="BQ3" s="154">
        <v>0</v>
      </c>
      <c r="BR3" s="149" t="s">
        <v>469</v>
      </c>
      <c r="BS3" s="154">
        <v>0</v>
      </c>
      <c r="BT3" s="52" t="s">
        <v>469</v>
      </c>
      <c r="BU3" s="154">
        <v>1</v>
      </c>
      <c r="BV3" s="149" t="s">
        <v>908</v>
      </c>
      <c r="BW3" s="154">
        <v>1</v>
      </c>
      <c r="BX3" s="151" t="s">
        <v>475</v>
      </c>
      <c r="BY3" s="149"/>
      <c r="BZ3" s="149"/>
      <c r="CA3" s="154">
        <v>2</v>
      </c>
      <c r="CB3" s="151" t="s">
        <v>712</v>
      </c>
      <c r="CC3" s="149"/>
      <c r="CD3" s="149"/>
      <c r="CE3" s="153">
        <v>1</v>
      </c>
      <c r="CF3" s="151" t="s">
        <v>605</v>
      </c>
      <c r="CG3" s="154">
        <v>0</v>
      </c>
      <c r="CH3" s="175" t="s">
        <v>469</v>
      </c>
      <c r="CI3" s="154">
        <v>1</v>
      </c>
      <c r="CJ3" s="149" t="s">
        <v>728</v>
      </c>
      <c r="CK3" s="149"/>
      <c r="CL3" s="149"/>
      <c r="CM3" s="154">
        <v>0</v>
      </c>
      <c r="CN3" s="52" t="s">
        <v>737</v>
      </c>
      <c r="CO3" s="154">
        <v>0</v>
      </c>
      <c r="CP3" s="149" t="s">
        <v>469</v>
      </c>
      <c r="CQ3" s="154">
        <v>2</v>
      </c>
      <c r="CR3" s="151" t="s">
        <v>641</v>
      </c>
      <c r="CS3" s="154">
        <v>0</v>
      </c>
      <c r="CT3" s="149" t="s">
        <v>954</v>
      </c>
      <c r="CU3" s="154">
        <v>0</v>
      </c>
      <c r="CV3" s="149"/>
      <c r="CW3" s="153">
        <v>2</v>
      </c>
      <c r="CX3" s="149" t="s">
        <v>579</v>
      </c>
      <c r="CY3" s="154">
        <v>0</v>
      </c>
      <c r="CZ3" s="149" t="s">
        <v>469</v>
      </c>
      <c r="DA3" s="182"/>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row>
    <row r="4" spans="1:157" ht="29.25" customHeight="1" thickBot="1" x14ac:dyDescent="0.35">
      <c r="A4" s="50" t="s">
        <v>32</v>
      </c>
      <c r="B4" s="9" t="s">
        <v>174</v>
      </c>
      <c r="C4" s="17" t="s">
        <v>328</v>
      </c>
      <c r="D4" s="105" t="s">
        <v>329</v>
      </c>
      <c r="E4" s="154">
        <v>1</v>
      </c>
      <c r="F4" s="174" t="s">
        <v>885</v>
      </c>
      <c r="G4" s="154">
        <v>1</v>
      </c>
      <c r="H4" s="151" t="s">
        <v>485</v>
      </c>
      <c r="I4" s="153">
        <v>1</v>
      </c>
      <c r="J4" s="151" t="s">
        <v>515</v>
      </c>
      <c r="K4" s="154">
        <v>1</v>
      </c>
      <c r="L4" s="151" t="s">
        <v>651</v>
      </c>
      <c r="M4" s="154">
        <v>1</v>
      </c>
      <c r="N4" s="151" t="s">
        <v>583</v>
      </c>
      <c r="O4" s="154">
        <v>1</v>
      </c>
      <c r="P4" s="151" t="s">
        <v>923</v>
      </c>
      <c r="Q4" s="154">
        <v>1</v>
      </c>
      <c r="R4" s="151" t="s">
        <v>863</v>
      </c>
      <c r="S4" s="153">
        <v>1</v>
      </c>
      <c r="T4" s="151" t="s">
        <v>622</v>
      </c>
      <c r="U4" s="154">
        <v>1</v>
      </c>
      <c r="V4" s="151" t="s">
        <v>746</v>
      </c>
      <c r="W4" s="154">
        <v>1</v>
      </c>
      <c r="X4" s="151" t="s">
        <v>466</v>
      </c>
      <c r="Y4" s="154">
        <v>1</v>
      </c>
      <c r="Z4" s="151" t="s">
        <v>674</v>
      </c>
      <c r="AA4" s="154">
        <v>1</v>
      </c>
      <c r="AB4" s="151" t="s">
        <v>763</v>
      </c>
      <c r="AC4" s="154">
        <v>0</v>
      </c>
      <c r="AD4" s="149" t="s">
        <v>469</v>
      </c>
      <c r="AE4" s="154">
        <v>0.5</v>
      </c>
      <c r="AF4" s="151" t="s">
        <v>667</v>
      </c>
      <c r="AG4" s="154">
        <v>1</v>
      </c>
      <c r="AH4" s="151" t="s">
        <v>536</v>
      </c>
      <c r="AI4" s="154">
        <v>1</v>
      </c>
      <c r="AJ4" s="151" t="s">
        <v>794</v>
      </c>
      <c r="AK4" s="154">
        <v>1</v>
      </c>
      <c r="AL4" s="151" t="s">
        <v>830</v>
      </c>
      <c r="AM4" s="154">
        <v>1</v>
      </c>
      <c r="AN4" s="151" t="s">
        <v>628</v>
      </c>
      <c r="AO4" s="154">
        <v>0.5</v>
      </c>
      <c r="AP4" s="151" t="s">
        <v>779</v>
      </c>
      <c r="AQ4" s="154">
        <v>1</v>
      </c>
      <c r="AR4" s="151" t="s">
        <v>574</v>
      </c>
      <c r="AS4" s="154">
        <v>0</v>
      </c>
      <c r="AT4" s="149" t="s">
        <v>469</v>
      </c>
      <c r="AU4" s="154">
        <v>1</v>
      </c>
      <c r="AV4" s="151" t="s">
        <v>842</v>
      </c>
      <c r="AW4" s="154">
        <v>1</v>
      </c>
      <c r="AX4" s="151" t="s">
        <v>555</v>
      </c>
      <c r="AY4" s="154">
        <v>1</v>
      </c>
      <c r="AZ4" s="151" t="s">
        <v>942</v>
      </c>
      <c r="BA4" s="154">
        <v>1</v>
      </c>
      <c r="BB4" s="151" t="s">
        <v>872</v>
      </c>
      <c r="BC4" s="149"/>
      <c r="BD4" s="149"/>
      <c r="BE4" s="154">
        <v>1</v>
      </c>
      <c r="BF4" s="151" t="s">
        <v>686</v>
      </c>
      <c r="BG4" s="154">
        <v>1</v>
      </c>
      <c r="BH4" s="151" t="s">
        <v>814</v>
      </c>
      <c r="BI4" s="154">
        <v>1</v>
      </c>
      <c r="BJ4" s="151" t="s">
        <v>702</v>
      </c>
      <c r="BK4" s="154">
        <v>1</v>
      </c>
      <c r="BL4" s="151" t="s">
        <v>803</v>
      </c>
      <c r="BM4" s="154">
        <v>1</v>
      </c>
      <c r="BN4" s="151" t="s">
        <v>739</v>
      </c>
      <c r="BO4" s="149"/>
      <c r="BP4" s="149"/>
      <c r="BQ4" s="154">
        <v>1</v>
      </c>
      <c r="BR4" s="151" t="s">
        <v>508</v>
      </c>
      <c r="BS4" s="154">
        <v>1</v>
      </c>
      <c r="BT4" s="151" t="s">
        <v>693</v>
      </c>
      <c r="BU4" s="154">
        <v>0</v>
      </c>
      <c r="BV4" s="149" t="s">
        <v>909</v>
      </c>
      <c r="BW4" s="164">
        <v>1</v>
      </c>
      <c r="BX4" s="151" t="s">
        <v>476</v>
      </c>
      <c r="BY4" s="157"/>
      <c r="BZ4" s="149"/>
      <c r="CA4" s="154">
        <v>1</v>
      </c>
      <c r="CB4" s="151" t="s">
        <v>713</v>
      </c>
      <c r="CC4" s="149"/>
      <c r="CD4" s="149"/>
      <c r="CE4" s="153">
        <v>1</v>
      </c>
      <c r="CF4" s="151" t="s">
        <v>606</v>
      </c>
      <c r="CG4" s="154">
        <v>0</v>
      </c>
      <c r="CH4" s="175" t="s">
        <v>469</v>
      </c>
      <c r="CI4" s="154">
        <v>1</v>
      </c>
      <c r="CJ4" s="151" t="s">
        <v>727</v>
      </c>
      <c r="CK4" s="149"/>
      <c r="CL4" s="149"/>
      <c r="CM4" s="154">
        <v>0</v>
      </c>
      <c r="CN4" s="52" t="s">
        <v>737</v>
      </c>
      <c r="CO4" s="154">
        <v>0</v>
      </c>
      <c r="CP4" s="149" t="s">
        <v>469</v>
      </c>
      <c r="CQ4" s="154">
        <v>1</v>
      </c>
      <c r="CR4" s="151" t="s">
        <v>640</v>
      </c>
      <c r="CS4" s="154">
        <v>1</v>
      </c>
      <c r="CT4" s="151" t="s">
        <v>952</v>
      </c>
      <c r="CU4" s="154">
        <v>0</v>
      </c>
      <c r="CV4" s="149"/>
      <c r="CW4" s="153">
        <v>1</v>
      </c>
      <c r="CX4" s="151" t="s">
        <v>578</v>
      </c>
      <c r="CY4" s="154">
        <v>0</v>
      </c>
      <c r="CZ4" s="149" t="s">
        <v>469</v>
      </c>
      <c r="DA4" s="182"/>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row>
    <row r="5" spans="1:157" ht="21" customHeight="1" x14ac:dyDescent="0.3">
      <c r="A5" s="50" t="s">
        <v>33</v>
      </c>
      <c r="B5" s="98" t="s">
        <v>176</v>
      </c>
      <c r="C5" s="17" t="s">
        <v>330</v>
      </c>
      <c r="D5" s="105" t="s">
        <v>331</v>
      </c>
      <c r="E5" s="154">
        <v>3</v>
      </c>
      <c r="F5" s="149" t="s">
        <v>884</v>
      </c>
      <c r="G5" s="154">
        <v>3</v>
      </c>
      <c r="H5" s="149" t="s">
        <v>486</v>
      </c>
      <c r="I5" s="153">
        <v>3</v>
      </c>
      <c r="J5" s="151" t="s">
        <v>516</v>
      </c>
      <c r="K5" s="154">
        <v>3</v>
      </c>
      <c r="L5" s="149" t="s">
        <v>652</v>
      </c>
      <c r="M5" s="154">
        <v>3</v>
      </c>
      <c r="N5" s="149" t="s">
        <v>584</v>
      </c>
      <c r="O5" s="154">
        <v>3</v>
      </c>
      <c r="P5" s="151" t="s">
        <v>922</v>
      </c>
      <c r="Q5" s="154">
        <v>0</v>
      </c>
      <c r="R5" s="149" t="s">
        <v>469</v>
      </c>
      <c r="S5" s="153">
        <v>0</v>
      </c>
      <c r="T5" s="175" t="s">
        <v>469</v>
      </c>
      <c r="U5" s="154">
        <v>3</v>
      </c>
      <c r="V5" s="149" t="s">
        <v>745</v>
      </c>
      <c r="W5" s="154">
        <v>1.5</v>
      </c>
      <c r="X5" s="149" t="s">
        <v>467</v>
      </c>
      <c r="Y5" s="154">
        <v>1.5</v>
      </c>
      <c r="Z5" s="149" t="s">
        <v>675</v>
      </c>
      <c r="AA5" s="154">
        <v>3</v>
      </c>
      <c r="AB5" s="151" t="s">
        <v>762</v>
      </c>
      <c r="AC5" s="154">
        <v>0</v>
      </c>
      <c r="AD5" s="149" t="s">
        <v>469</v>
      </c>
      <c r="AE5" s="154">
        <v>0</v>
      </c>
      <c r="AF5" s="149" t="s">
        <v>469</v>
      </c>
      <c r="AG5" s="154">
        <v>3</v>
      </c>
      <c r="AH5" s="151" t="s">
        <v>537</v>
      </c>
      <c r="AI5" s="154">
        <v>0</v>
      </c>
      <c r="AJ5" s="149" t="s">
        <v>469</v>
      </c>
      <c r="AK5" s="154">
        <v>1.5</v>
      </c>
      <c r="AL5" s="149" t="s">
        <v>829</v>
      </c>
      <c r="AM5" s="154">
        <v>1.5</v>
      </c>
      <c r="AN5" s="149" t="s">
        <v>629</v>
      </c>
      <c r="AO5" s="154">
        <v>1.5</v>
      </c>
      <c r="AP5" s="149" t="s">
        <v>778</v>
      </c>
      <c r="AQ5" s="154">
        <v>0</v>
      </c>
      <c r="AR5" s="149" t="s">
        <v>510</v>
      </c>
      <c r="AS5" s="154">
        <v>1.5</v>
      </c>
      <c r="AT5" s="149" t="s">
        <v>580</v>
      </c>
      <c r="AU5" s="154">
        <v>3</v>
      </c>
      <c r="AV5" s="149" t="s">
        <v>841</v>
      </c>
      <c r="AW5" s="154">
        <v>1.5</v>
      </c>
      <c r="AX5" s="149" t="s">
        <v>510</v>
      </c>
      <c r="AY5" s="154">
        <v>1.5</v>
      </c>
      <c r="AZ5" s="149" t="s">
        <v>580</v>
      </c>
      <c r="BA5" s="154">
        <v>3</v>
      </c>
      <c r="BB5" s="151" t="s">
        <v>871</v>
      </c>
      <c r="BC5" s="149"/>
      <c r="BD5" s="149"/>
      <c r="BE5" s="154">
        <v>3</v>
      </c>
      <c r="BF5" s="149" t="s">
        <v>687</v>
      </c>
      <c r="BG5" s="154">
        <v>0</v>
      </c>
      <c r="BH5" s="149" t="s">
        <v>469</v>
      </c>
      <c r="BI5" s="154">
        <v>3</v>
      </c>
      <c r="BJ5" s="149" t="s">
        <v>701</v>
      </c>
      <c r="BK5" s="154">
        <v>1.5</v>
      </c>
      <c r="BL5" s="149" t="s">
        <v>580</v>
      </c>
      <c r="BM5" s="154">
        <v>1.5</v>
      </c>
      <c r="BN5" s="149" t="s">
        <v>580</v>
      </c>
      <c r="BO5" s="149"/>
      <c r="BP5" s="149"/>
      <c r="BQ5" s="154">
        <v>0</v>
      </c>
      <c r="BR5" s="149" t="s">
        <v>509</v>
      </c>
      <c r="BS5" s="154">
        <v>3</v>
      </c>
      <c r="BT5" s="149" t="s">
        <v>694</v>
      </c>
      <c r="BU5" s="154">
        <v>0</v>
      </c>
      <c r="BV5" s="155" t="s">
        <v>469</v>
      </c>
      <c r="BW5" s="164">
        <v>1.5</v>
      </c>
      <c r="BX5" s="152" t="s">
        <v>469</v>
      </c>
      <c r="BY5" s="157"/>
      <c r="BZ5" s="149"/>
      <c r="CA5" s="154">
        <v>1.5</v>
      </c>
      <c r="CB5" s="149" t="s">
        <v>714</v>
      </c>
      <c r="CC5" s="149"/>
      <c r="CD5" s="149"/>
      <c r="CE5" s="153">
        <v>1.5</v>
      </c>
      <c r="CF5" s="149" t="s">
        <v>580</v>
      </c>
      <c r="CG5" s="154">
        <v>0</v>
      </c>
      <c r="CH5" s="175" t="s">
        <v>469</v>
      </c>
      <c r="CI5" s="154">
        <v>3</v>
      </c>
      <c r="CJ5" s="151" t="s">
        <v>726</v>
      </c>
      <c r="CK5" s="149"/>
      <c r="CL5" s="149"/>
      <c r="CM5" s="154">
        <v>1.5</v>
      </c>
      <c r="CN5" s="149" t="s">
        <v>580</v>
      </c>
      <c r="CO5" s="154">
        <v>1.5</v>
      </c>
      <c r="CP5" s="149" t="s">
        <v>580</v>
      </c>
      <c r="CQ5" s="154">
        <v>0</v>
      </c>
      <c r="CR5" s="149" t="s">
        <v>510</v>
      </c>
      <c r="CS5" s="154">
        <v>3</v>
      </c>
      <c r="CT5" s="149" t="s">
        <v>951</v>
      </c>
      <c r="CU5" s="154">
        <v>1.5</v>
      </c>
      <c r="CV5" s="149" t="s">
        <v>580</v>
      </c>
      <c r="CW5" s="153">
        <v>1.5</v>
      </c>
      <c r="CX5" s="149"/>
      <c r="CY5" s="154">
        <v>1.5</v>
      </c>
      <c r="CZ5" s="149" t="s">
        <v>580</v>
      </c>
      <c r="DA5" s="182"/>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row>
    <row r="6" spans="1:157" ht="26.25" customHeight="1" x14ac:dyDescent="0.3">
      <c r="A6" s="50" t="s">
        <v>34</v>
      </c>
      <c r="B6" s="9" t="s">
        <v>178</v>
      </c>
      <c r="C6" s="17" t="s">
        <v>332</v>
      </c>
      <c r="D6" s="105" t="s">
        <v>333</v>
      </c>
      <c r="E6" s="154">
        <v>3</v>
      </c>
      <c r="F6" s="149" t="s">
        <v>883</v>
      </c>
      <c r="G6" s="154">
        <v>3</v>
      </c>
      <c r="H6" s="149" t="s">
        <v>486</v>
      </c>
      <c r="I6" s="153">
        <v>3</v>
      </c>
      <c r="J6" s="151" t="s">
        <v>516</v>
      </c>
      <c r="K6" s="154">
        <v>3</v>
      </c>
      <c r="L6" s="149" t="s">
        <v>652</v>
      </c>
      <c r="M6" s="154">
        <v>3</v>
      </c>
      <c r="N6" s="149" t="s">
        <v>585</v>
      </c>
      <c r="O6" s="154">
        <v>3</v>
      </c>
      <c r="P6" s="149" t="s">
        <v>921</v>
      </c>
      <c r="Q6" s="154">
        <v>0</v>
      </c>
      <c r="R6" s="149" t="s">
        <v>469</v>
      </c>
      <c r="S6" s="153">
        <v>0</v>
      </c>
      <c r="T6" s="175" t="s">
        <v>469</v>
      </c>
      <c r="U6" s="154">
        <v>3</v>
      </c>
      <c r="V6" s="151" t="s">
        <v>744</v>
      </c>
      <c r="W6" s="154">
        <v>3</v>
      </c>
      <c r="X6" s="151" t="s">
        <v>463</v>
      </c>
      <c r="Y6" s="154">
        <v>1.5</v>
      </c>
      <c r="Z6" s="149" t="s">
        <v>580</v>
      </c>
      <c r="AA6" s="154">
        <v>3</v>
      </c>
      <c r="AB6" s="151" t="s">
        <v>762</v>
      </c>
      <c r="AC6" s="154">
        <v>0</v>
      </c>
      <c r="AD6" s="149" t="s">
        <v>469</v>
      </c>
      <c r="AE6" s="154">
        <v>0</v>
      </c>
      <c r="AF6" s="149" t="s">
        <v>469</v>
      </c>
      <c r="AG6" s="154">
        <v>3</v>
      </c>
      <c r="AH6" s="151" t="s">
        <v>538</v>
      </c>
      <c r="AI6" s="154">
        <v>0</v>
      </c>
      <c r="AJ6" s="149" t="s">
        <v>469</v>
      </c>
      <c r="AK6" s="154">
        <v>3</v>
      </c>
      <c r="AL6" s="179" t="s">
        <v>580</v>
      </c>
      <c r="AM6" s="154">
        <v>3</v>
      </c>
      <c r="AN6" s="149" t="s">
        <v>580</v>
      </c>
      <c r="AO6" s="154">
        <v>3</v>
      </c>
      <c r="AP6" s="151" t="s">
        <v>777</v>
      </c>
      <c r="AQ6" s="154">
        <v>0</v>
      </c>
      <c r="AR6" s="176" t="s">
        <v>510</v>
      </c>
      <c r="AS6" s="154">
        <v>0</v>
      </c>
      <c r="AT6" s="149" t="s">
        <v>469</v>
      </c>
      <c r="AU6" s="154">
        <v>3</v>
      </c>
      <c r="AV6" s="149" t="s">
        <v>840</v>
      </c>
      <c r="AW6" s="154">
        <v>0</v>
      </c>
      <c r="AX6" s="149" t="s">
        <v>510</v>
      </c>
      <c r="AY6" s="154">
        <v>0</v>
      </c>
      <c r="AZ6" s="149" t="s">
        <v>469</v>
      </c>
      <c r="BA6" s="154">
        <v>3</v>
      </c>
      <c r="BB6" s="151" t="s">
        <v>870</v>
      </c>
      <c r="BC6" s="149"/>
      <c r="BD6" s="149"/>
      <c r="BE6" s="154">
        <v>3</v>
      </c>
      <c r="BF6" s="149" t="s">
        <v>687</v>
      </c>
      <c r="BG6" s="154">
        <v>0</v>
      </c>
      <c r="BH6" s="149" t="s">
        <v>469</v>
      </c>
      <c r="BI6" s="154">
        <v>3</v>
      </c>
      <c r="BJ6" t="s">
        <v>580</v>
      </c>
      <c r="BK6" s="154">
        <v>0</v>
      </c>
      <c r="BL6" s="149" t="s">
        <v>469</v>
      </c>
      <c r="BM6" s="154">
        <v>0</v>
      </c>
      <c r="BN6" s="149" t="s">
        <v>469</v>
      </c>
      <c r="BO6" s="149"/>
      <c r="BP6" s="149"/>
      <c r="BQ6" s="154">
        <v>0</v>
      </c>
      <c r="BR6" s="149" t="s">
        <v>469</v>
      </c>
      <c r="BS6" s="154">
        <v>3</v>
      </c>
      <c r="BT6" s="149" t="s">
        <v>694</v>
      </c>
      <c r="BU6" s="154">
        <v>0</v>
      </c>
      <c r="BV6" s="149" t="s">
        <v>469</v>
      </c>
      <c r="BW6" s="164">
        <v>0</v>
      </c>
      <c r="BX6" s="152" t="s">
        <v>469</v>
      </c>
      <c r="BY6" s="157"/>
      <c r="BZ6" s="149"/>
      <c r="CA6" s="154">
        <v>3</v>
      </c>
      <c r="CB6" s="151" t="s">
        <v>715</v>
      </c>
      <c r="CC6" s="149"/>
      <c r="CD6" s="149"/>
      <c r="CE6" s="153">
        <v>0</v>
      </c>
      <c r="CF6" s="149"/>
      <c r="CG6" s="154">
        <v>0</v>
      </c>
      <c r="CH6" s="175" t="s">
        <v>469</v>
      </c>
      <c r="CI6" s="154">
        <v>3</v>
      </c>
      <c r="CJ6" s="151" t="s">
        <v>725</v>
      </c>
      <c r="CK6" s="149"/>
      <c r="CL6" s="149"/>
      <c r="CM6" s="154">
        <v>0</v>
      </c>
      <c r="CN6" s="149" t="s">
        <v>737</v>
      </c>
      <c r="CO6" s="154">
        <v>0</v>
      </c>
      <c r="CP6" s="149" t="s">
        <v>469</v>
      </c>
      <c r="CQ6" s="154">
        <v>0</v>
      </c>
      <c r="CR6" s="149" t="s">
        <v>510</v>
      </c>
      <c r="CS6" s="154">
        <v>3</v>
      </c>
      <c r="CT6" s="151" t="s">
        <v>950</v>
      </c>
      <c r="CU6" s="154">
        <v>0</v>
      </c>
      <c r="CV6" s="149"/>
      <c r="CW6" s="153">
        <v>0</v>
      </c>
      <c r="CX6" s="149"/>
      <c r="CY6" s="154">
        <v>0</v>
      </c>
      <c r="CZ6" s="149" t="s">
        <v>469</v>
      </c>
      <c r="DA6" s="182"/>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row>
    <row r="7" spans="1:157" ht="30" customHeight="1" x14ac:dyDescent="0.3">
      <c r="A7" s="50" t="s">
        <v>35</v>
      </c>
      <c r="B7" s="9" t="s">
        <v>180</v>
      </c>
      <c r="C7" s="17" t="s">
        <v>334</v>
      </c>
      <c r="D7" s="105" t="s">
        <v>335</v>
      </c>
      <c r="E7" s="154">
        <v>2</v>
      </c>
      <c r="F7" s="149" t="s">
        <v>882</v>
      </c>
      <c r="G7" s="154">
        <v>0</v>
      </c>
      <c r="H7" s="149" t="s">
        <v>487</v>
      </c>
      <c r="I7" s="153">
        <v>4</v>
      </c>
      <c r="J7" s="151" t="s">
        <v>517</v>
      </c>
      <c r="K7" s="154">
        <v>1.2</v>
      </c>
      <c r="L7" s="149" t="s">
        <v>580</v>
      </c>
      <c r="M7" s="154">
        <v>4</v>
      </c>
      <c r="N7" s="151" t="s">
        <v>586</v>
      </c>
      <c r="O7" s="154">
        <v>2</v>
      </c>
      <c r="P7" s="149" t="s">
        <v>920</v>
      </c>
      <c r="Q7" s="154">
        <v>0</v>
      </c>
      <c r="R7" s="149" t="s">
        <v>469</v>
      </c>
      <c r="S7" s="153">
        <v>0</v>
      </c>
      <c r="T7" s="175" t="s">
        <v>469</v>
      </c>
      <c r="U7" s="154">
        <v>4</v>
      </c>
      <c r="V7" s="151" t="s">
        <v>743</v>
      </c>
      <c r="W7" s="154">
        <v>1.2</v>
      </c>
      <c r="X7" s="149" t="s">
        <v>468</v>
      </c>
      <c r="Y7" s="154">
        <v>1.6</v>
      </c>
      <c r="Z7" s="149" t="s">
        <v>580</v>
      </c>
      <c r="AA7" s="154">
        <v>1.6</v>
      </c>
      <c r="AB7" s="149" t="s">
        <v>580</v>
      </c>
      <c r="AC7" s="154">
        <v>0</v>
      </c>
      <c r="AD7" s="149" t="s">
        <v>469</v>
      </c>
      <c r="AE7" s="154">
        <v>0</v>
      </c>
      <c r="AF7" s="149" t="s">
        <v>469</v>
      </c>
      <c r="AG7" s="154">
        <v>2</v>
      </c>
      <c r="AH7" s="149" t="s">
        <v>510</v>
      </c>
      <c r="AI7" s="154">
        <v>0</v>
      </c>
      <c r="AJ7" s="149" t="s">
        <v>469</v>
      </c>
      <c r="AK7" s="154">
        <v>0</v>
      </c>
      <c r="AL7" s="149" t="s">
        <v>469</v>
      </c>
      <c r="AM7" s="154">
        <v>0</v>
      </c>
      <c r="AN7" s="149" t="s">
        <v>510</v>
      </c>
      <c r="AO7" s="154">
        <v>4</v>
      </c>
      <c r="AP7" s="151" t="s">
        <v>776</v>
      </c>
      <c r="AQ7" s="154">
        <v>0</v>
      </c>
      <c r="AR7" s="176" t="s">
        <v>510</v>
      </c>
      <c r="AS7" s="154">
        <v>2</v>
      </c>
      <c r="AT7" s="149" t="s">
        <v>580</v>
      </c>
      <c r="AU7" s="154">
        <v>4</v>
      </c>
      <c r="AV7" s="149" t="s">
        <v>839</v>
      </c>
      <c r="AW7" s="154">
        <v>0.4</v>
      </c>
      <c r="AX7" s="149" t="s">
        <v>510</v>
      </c>
      <c r="AY7" s="154">
        <v>1.6</v>
      </c>
      <c r="AZ7" s="149" t="s">
        <v>580</v>
      </c>
      <c r="BA7" s="154">
        <v>0</v>
      </c>
      <c r="BB7" s="149" t="s">
        <v>469</v>
      </c>
      <c r="BC7" s="149"/>
      <c r="BD7" s="149"/>
      <c r="BE7" s="154">
        <v>0</v>
      </c>
      <c r="BF7" s="149" t="s">
        <v>469</v>
      </c>
      <c r="BG7" s="154">
        <v>0</v>
      </c>
      <c r="BH7" s="149" t="s">
        <v>469</v>
      </c>
      <c r="BI7" s="154">
        <v>0</v>
      </c>
      <c r="BJ7" s="149" t="s">
        <v>469</v>
      </c>
      <c r="BK7" s="154">
        <v>1.2</v>
      </c>
      <c r="BL7" s="149" t="s">
        <v>580</v>
      </c>
      <c r="BM7" s="154">
        <v>1.6</v>
      </c>
      <c r="BN7" s="149" t="s">
        <v>580</v>
      </c>
      <c r="BO7" s="149"/>
      <c r="BP7" s="149"/>
      <c r="BQ7" s="154">
        <v>1.2</v>
      </c>
      <c r="BR7" s="149" t="s">
        <v>510</v>
      </c>
      <c r="BS7" s="154">
        <v>0</v>
      </c>
      <c r="BT7" s="149" t="s">
        <v>469</v>
      </c>
      <c r="BU7" s="154">
        <v>0</v>
      </c>
      <c r="BV7" s="149" t="s">
        <v>469</v>
      </c>
      <c r="BW7" s="164">
        <v>0.4</v>
      </c>
      <c r="BX7" s="152" t="s">
        <v>469</v>
      </c>
      <c r="BY7" s="157"/>
      <c r="BZ7" s="149"/>
      <c r="CA7" s="154">
        <v>0</v>
      </c>
      <c r="CB7" s="149" t="s">
        <v>469</v>
      </c>
      <c r="CC7" s="149"/>
      <c r="CD7" s="149"/>
      <c r="CE7" s="153">
        <v>0.8</v>
      </c>
      <c r="CF7" s="149" t="s">
        <v>580</v>
      </c>
      <c r="CG7" s="154">
        <v>0</v>
      </c>
      <c r="CH7" s="175" t="s">
        <v>469</v>
      </c>
      <c r="CI7" s="154">
        <v>0</v>
      </c>
      <c r="CJ7" s="149" t="s">
        <v>730</v>
      </c>
      <c r="CK7" s="149"/>
      <c r="CL7" s="149"/>
      <c r="CM7" s="154">
        <v>0.8</v>
      </c>
      <c r="CN7" s="149" t="s">
        <v>580</v>
      </c>
      <c r="CO7" s="154">
        <v>1.2</v>
      </c>
      <c r="CP7" s="149" t="s">
        <v>580</v>
      </c>
      <c r="CQ7" s="154">
        <v>0</v>
      </c>
      <c r="CR7" s="149" t="s">
        <v>510</v>
      </c>
      <c r="CS7" s="154">
        <v>1.2</v>
      </c>
      <c r="CT7" s="149" t="s">
        <v>949</v>
      </c>
      <c r="CU7" s="154">
        <v>2</v>
      </c>
      <c r="CV7" s="149" t="s">
        <v>580</v>
      </c>
      <c r="CW7" s="153">
        <v>0</v>
      </c>
      <c r="CX7" s="149"/>
      <c r="CY7" s="154">
        <v>1.6</v>
      </c>
      <c r="CZ7" s="149" t="s">
        <v>580</v>
      </c>
      <c r="DA7" s="182"/>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row>
    <row r="8" spans="1:157" ht="19.5" customHeight="1" x14ac:dyDescent="0.3">
      <c r="A8" s="50" t="s">
        <v>36</v>
      </c>
      <c r="B8" s="9" t="s">
        <v>182</v>
      </c>
      <c r="C8" s="17" t="s">
        <v>336</v>
      </c>
      <c r="D8" s="105" t="s">
        <v>337</v>
      </c>
      <c r="E8" s="154">
        <v>0.5</v>
      </c>
      <c r="F8" s="149" t="s">
        <v>881</v>
      </c>
      <c r="G8" s="154">
        <v>0</v>
      </c>
      <c r="H8" s="149"/>
      <c r="I8" s="153">
        <v>0.5</v>
      </c>
      <c r="J8" s="167" t="s">
        <v>518</v>
      </c>
      <c r="K8" s="154">
        <v>0.5</v>
      </c>
      <c r="L8" s="149" t="s">
        <v>653</v>
      </c>
      <c r="M8" s="154">
        <v>0.5</v>
      </c>
      <c r="N8" s="149" t="s">
        <v>587</v>
      </c>
      <c r="O8" s="154">
        <v>0.5</v>
      </c>
      <c r="P8" s="149" t="s">
        <v>919</v>
      </c>
      <c r="Q8" s="154">
        <v>0</v>
      </c>
      <c r="R8" s="149" t="s">
        <v>469</v>
      </c>
      <c r="S8" s="153">
        <v>0</v>
      </c>
      <c r="T8" s="175" t="s">
        <v>469</v>
      </c>
      <c r="U8" s="154">
        <v>0.5</v>
      </c>
      <c r="V8" s="149" t="s">
        <v>742</v>
      </c>
      <c r="W8" s="154">
        <v>0</v>
      </c>
      <c r="X8" s="152" t="s">
        <v>469</v>
      </c>
      <c r="Y8" s="154">
        <v>0.5</v>
      </c>
      <c r="Z8" s="149" t="s">
        <v>676</v>
      </c>
      <c r="AA8" s="154">
        <v>0.5</v>
      </c>
      <c r="AB8" s="149" t="s">
        <v>761</v>
      </c>
      <c r="AC8" s="154">
        <v>0</v>
      </c>
      <c r="AD8" s="149" t="s">
        <v>469</v>
      </c>
      <c r="AE8" s="154">
        <v>0</v>
      </c>
      <c r="AF8" s="149" t="s">
        <v>469</v>
      </c>
      <c r="AG8" s="154">
        <v>0</v>
      </c>
      <c r="AH8" s="149" t="s">
        <v>510</v>
      </c>
      <c r="AI8" s="154">
        <v>0.5</v>
      </c>
      <c r="AJ8" s="149" t="s">
        <v>793</v>
      </c>
      <c r="AK8" s="154">
        <v>0</v>
      </c>
      <c r="AL8" s="149" t="s">
        <v>469</v>
      </c>
      <c r="AM8" s="154">
        <v>0</v>
      </c>
      <c r="AN8" s="149" t="s">
        <v>510</v>
      </c>
      <c r="AO8" s="154">
        <v>0</v>
      </c>
      <c r="AP8" s="149" t="s">
        <v>469</v>
      </c>
      <c r="AQ8" s="154">
        <v>0</v>
      </c>
      <c r="AR8" s="177" t="s">
        <v>575</v>
      </c>
      <c r="AS8" s="154">
        <v>0</v>
      </c>
      <c r="AT8" s="149" t="s">
        <v>469</v>
      </c>
      <c r="AU8" s="154">
        <v>0.5</v>
      </c>
      <c r="AV8" s="149" t="s">
        <v>838</v>
      </c>
      <c r="AW8" s="154">
        <v>0.5</v>
      </c>
      <c r="AX8" s="149" t="s">
        <v>556</v>
      </c>
      <c r="AY8" s="154">
        <v>0</v>
      </c>
      <c r="AZ8" s="149" t="s">
        <v>469</v>
      </c>
      <c r="BA8" s="154">
        <v>0</v>
      </c>
      <c r="BB8" s="149" t="s">
        <v>469</v>
      </c>
      <c r="BC8" s="149"/>
      <c r="BD8" s="149"/>
      <c r="BE8" s="154">
        <v>0</v>
      </c>
      <c r="BF8" s="149" t="s">
        <v>469</v>
      </c>
      <c r="BG8" s="154">
        <v>0.5</v>
      </c>
      <c r="BH8" s="149" t="s">
        <v>813</v>
      </c>
      <c r="BI8" s="154">
        <v>0</v>
      </c>
      <c r="BJ8" s="149" t="s">
        <v>469</v>
      </c>
      <c r="BK8" s="154">
        <v>0</v>
      </c>
      <c r="BL8" s="149" t="s">
        <v>469</v>
      </c>
      <c r="BM8" s="154">
        <v>0.5</v>
      </c>
      <c r="BN8" s="149" t="s">
        <v>738</v>
      </c>
      <c r="BO8" s="149"/>
      <c r="BP8" s="149"/>
      <c r="BQ8" s="154">
        <v>0</v>
      </c>
      <c r="BR8" s="149" t="s">
        <v>469</v>
      </c>
      <c r="BS8" s="154">
        <v>0</v>
      </c>
      <c r="BT8" s="149" t="s">
        <v>469</v>
      </c>
      <c r="BU8" s="154">
        <v>0</v>
      </c>
      <c r="BV8" s="149" t="s">
        <v>469</v>
      </c>
      <c r="BW8" s="154">
        <v>0.5</v>
      </c>
      <c r="BX8" s="149" t="s">
        <v>477</v>
      </c>
      <c r="BY8" s="149"/>
      <c r="BZ8" s="149"/>
      <c r="CA8" s="154">
        <v>0</v>
      </c>
      <c r="CB8" s="149" t="s">
        <v>469</v>
      </c>
      <c r="CC8" s="149"/>
      <c r="CD8" s="149"/>
      <c r="CE8" s="153">
        <v>0.5</v>
      </c>
      <c r="CF8" s="149" t="s">
        <v>607</v>
      </c>
      <c r="CG8" s="154">
        <v>0.5</v>
      </c>
      <c r="CH8" s="149" t="s">
        <v>562</v>
      </c>
      <c r="CI8" s="154">
        <v>0.5</v>
      </c>
      <c r="CJ8" s="149" t="s">
        <v>724</v>
      </c>
      <c r="CK8" s="149"/>
      <c r="CL8" s="149"/>
      <c r="CM8" s="154">
        <v>0</v>
      </c>
      <c r="CN8" s="149" t="s">
        <v>737</v>
      </c>
      <c r="CO8" s="154">
        <v>0</v>
      </c>
      <c r="CP8" s="149" t="s">
        <v>469</v>
      </c>
      <c r="CQ8" s="154">
        <v>0.5</v>
      </c>
      <c r="CR8" s="149" t="s">
        <v>639</v>
      </c>
      <c r="CS8" s="154">
        <v>0.5</v>
      </c>
      <c r="CT8" s="149" t="s">
        <v>948</v>
      </c>
      <c r="CU8" s="154">
        <v>0</v>
      </c>
      <c r="CV8" s="149"/>
      <c r="CW8" s="153">
        <v>0.5</v>
      </c>
      <c r="CX8" s="149" t="s">
        <v>577</v>
      </c>
      <c r="CY8" s="154">
        <v>0</v>
      </c>
      <c r="CZ8" s="149" t="s">
        <v>469</v>
      </c>
      <c r="DA8" s="182"/>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row>
    <row r="9" spans="1:157" ht="24" customHeight="1" x14ac:dyDescent="0.3">
      <c r="A9" s="59" t="s">
        <v>37</v>
      </c>
      <c r="B9" s="64" t="s">
        <v>192</v>
      </c>
      <c r="C9" s="60" t="s">
        <v>338</v>
      </c>
      <c r="D9" s="106" t="s">
        <v>339</v>
      </c>
      <c r="E9" s="154">
        <v>0</v>
      </c>
      <c r="F9" s="149"/>
      <c r="G9" s="154">
        <v>0.6</v>
      </c>
      <c r="H9" s="149" t="s">
        <v>488</v>
      </c>
      <c r="I9" s="156">
        <v>0</v>
      </c>
      <c r="J9" s="152" t="s">
        <v>469</v>
      </c>
      <c r="K9" s="178">
        <v>0.6</v>
      </c>
      <c r="L9" s="149" t="s">
        <v>580</v>
      </c>
      <c r="M9" s="154">
        <v>1.5</v>
      </c>
      <c r="N9" s="149" t="s">
        <v>590</v>
      </c>
      <c r="O9" s="154">
        <v>0</v>
      </c>
      <c r="P9" s="149" t="s">
        <v>469</v>
      </c>
      <c r="Q9" s="154">
        <v>0</v>
      </c>
      <c r="R9" s="149" t="s">
        <v>469</v>
      </c>
      <c r="S9" s="153">
        <v>0</v>
      </c>
      <c r="T9" s="175" t="s">
        <v>469</v>
      </c>
      <c r="U9" s="154">
        <v>0</v>
      </c>
      <c r="V9" s="149" t="s">
        <v>469</v>
      </c>
      <c r="W9" s="154">
        <v>0</v>
      </c>
      <c r="X9" s="152" t="s">
        <v>469</v>
      </c>
      <c r="Y9" s="154">
        <v>0</v>
      </c>
      <c r="Z9" s="149" t="s">
        <v>469</v>
      </c>
      <c r="AA9" s="154">
        <v>0</v>
      </c>
      <c r="AB9" s="149" t="s">
        <v>469</v>
      </c>
      <c r="AC9" s="154">
        <v>0</v>
      </c>
      <c r="AD9" s="149" t="s">
        <v>469</v>
      </c>
      <c r="AE9" s="154">
        <v>0</v>
      </c>
      <c r="AF9" s="149" t="s">
        <v>469</v>
      </c>
      <c r="AG9" s="154">
        <v>0</v>
      </c>
      <c r="AH9" s="149" t="s">
        <v>510</v>
      </c>
      <c r="AI9" s="154">
        <v>0</v>
      </c>
      <c r="AJ9" s="149" t="s">
        <v>469</v>
      </c>
      <c r="AK9" s="154">
        <v>0</v>
      </c>
      <c r="AL9" s="149" t="s">
        <v>469</v>
      </c>
      <c r="AM9" s="154">
        <v>0</v>
      </c>
      <c r="AN9" s="149" t="s">
        <v>510</v>
      </c>
      <c r="AO9" s="154">
        <v>0</v>
      </c>
      <c r="AP9" s="149" t="s">
        <v>469</v>
      </c>
      <c r="AQ9" s="154">
        <v>0</v>
      </c>
      <c r="AR9" s="176" t="s">
        <v>510</v>
      </c>
      <c r="AS9" s="154">
        <v>0</v>
      </c>
      <c r="AT9" s="149" t="s">
        <v>469</v>
      </c>
      <c r="AU9" s="154">
        <v>0</v>
      </c>
      <c r="AV9" s="149" t="s">
        <v>469</v>
      </c>
      <c r="AW9" s="154">
        <v>0</v>
      </c>
      <c r="AX9" s="149" t="s">
        <v>469</v>
      </c>
      <c r="AY9" s="154">
        <v>0</v>
      </c>
      <c r="AZ9" s="149" t="s">
        <v>469</v>
      </c>
      <c r="BA9" s="154">
        <v>0</v>
      </c>
      <c r="BB9" s="149" t="s">
        <v>469</v>
      </c>
      <c r="BC9" s="149"/>
      <c r="BD9" s="149"/>
      <c r="BE9" s="154">
        <v>0</v>
      </c>
      <c r="BF9" s="149" t="s">
        <v>469</v>
      </c>
      <c r="BG9" s="154">
        <v>1.5</v>
      </c>
      <c r="BH9" s="149" t="s">
        <v>817</v>
      </c>
      <c r="BI9" s="154">
        <v>0</v>
      </c>
      <c r="BJ9" s="149" t="s">
        <v>469</v>
      </c>
      <c r="BK9" s="154">
        <v>0</v>
      </c>
      <c r="BL9" s="149" t="s">
        <v>469</v>
      </c>
      <c r="BM9" s="154">
        <v>0</v>
      </c>
      <c r="BN9" s="149" t="s">
        <v>469</v>
      </c>
      <c r="BO9" s="149"/>
      <c r="BP9" s="149"/>
      <c r="BQ9" s="154">
        <v>0</v>
      </c>
      <c r="BR9" s="149" t="s">
        <v>469</v>
      </c>
      <c r="BS9" s="154">
        <v>0</v>
      </c>
      <c r="BT9" s="149" t="s">
        <v>469</v>
      </c>
      <c r="BU9" s="154">
        <v>0</v>
      </c>
      <c r="BV9" s="149" t="s">
        <v>469</v>
      </c>
      <c r="BW9" s="154">
        <v>0</v>
      </c>
      <c r="BX9" s="155" t="s">
        <v>469</v>
      </c>
      <c r="BY9" s="149"/>
      <c r="BZ9" s="149"/>
      <c r="CA9" s="154">
        <v>0</v>
      </c>
      <c r="CB9" s="149" t="s">
        <v>469</v>
      </c>
      <c r="CC9" s="149"/>
      <c r="CD9" s="149"/>
      <c r="CE9" s="153">
        <v>0</v>
      </c>
      <c r="CF9" s="149"/>
      <c r="CG9" s="154">
        <v>0</v>
      </c>
      <c r="CH9" s="175" t="s">
        <v>469</v>
      </c>
      <c r="CI9" s="154">
        <v>0</v>
      </c>
      <c r="CJ9" s="149" t="s">
        <v>730</v>
      </c>
      <c r="CK9" s="149"/>
      <c r="CL9" s="149"/>
      <c r="CM9" s="154">
        <v>0</v>
      </c>
      <c r="CN9" s="149" t="s">
        <v>737</v>
      </c>
      <c r="CO9" s="154">
        <v>0</v>
      </c>
      <c r="CP9" s="149" t="s">
        <v>469</v>
      </c>
      <c r="CQ9" s="154">
        <v>0</v>
      </c>
      <c r="CR9" s="149" t="s">
        <v>510</v>
      </c>
      <c r="CS9" s="154">
        <v>0</v>
      </c>
      <c r="CT9" s="149" t="s">
        <v>469</v>
      </c>
      <c r="CU9" s="154">
        <v>0</v>
      </c>
      <c r="CV9" s="149"/>
      <c r="CW9" s="153">
        <v>0</v>
      </c>
      <c r="CX9" s="149"/>
      <c r="CY9" s="154">
        <v>0.6</v>
      </c>
      <c r="CZ9" s="149" t="s">
        <v>580</v>
      </c>
      <c r="DA9" s="182"/>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row>
    <row r="10" spans="1:157" ht="23.25" customHeight="1" x14ac:dyDescent="0.3">
      <c r="A10" s="59" t="s">
        <v>38</v>
      </c>
      <c r="B10" s="64" t="s">
        <v>194</v>
      </c>
      <c r="C10" s="60" t="s">
        <v>340</v>
      </c>
      <c r="D10" s="106" t="s">
        <v>341</v>
      </c>
      <c r="E10" s="154">
        <v>0</v>
      </c>
      <c r="F10" s="149"/>
      <c r="G10" s="154">
        <v>1.5</v>
      </c>
      <c r="H10" s="150" t="s">
        <v>490</v>
      </c>
      <c r="I10" s="156">
        <v>0.3</v>
      </c>
      <c r="J10" s="152" t="s">
        <v>469</v>
      </c>
      <c r="K10" s="178">
        <v>0.6</v>
      </c>
      <c r="L10" s="149" t="s">
        <v>580</v>
      </c>
      <c r="M10" s="154">
        <v>0</v>
      </c>
      <c r="N10" s="152" t="s">
        <v>469</v>
      </c>
      <c r="O10" s="154">
        <v>0</v>
      </c>
      <c r="P10" s="149" t="s">
        <v>469</v>
      </c>
      <c r="Q10" s="154">
        <v>0</v>
      </c>
      <c r="R10" s="149" t="s">
        <v>469</v>
      </c>
      <c r="S10" s="153">
        <v>0</v>
      </c>
      <c r="T10" s="175" t="s">
        <v>469</v>
      </c>
      <c r="U10" s="154">
        <v>1.2</v>
      </c>
      <c r="V10" s="149" t="s">
        <v>580</v>
      </c>
      <c r="W10" s="154">
        <v>0</v>
      </c>
      <c r="X10" s="152" t="s">
        <v>469</v>
      </c>
      <c r="Y10" s="154">
        <v>1.5</v>
      </c>
      <c r="Z10" s="149" t="s">
        <v>580</v>
      </c>
      <c r="AA10" s="154">
        <v>0.3</v>
      </c>
      <c r="AB10" s="149" t="s">
        <v>580</v>
      </c>
      <c r="AC10" s="154">
        <v>0</v>
      </c>
      <c r="AD10" s="149" t="s">
        <v>469</v>
      </c>
      <c r="AE10" s="154">
        <v>0</v>
      </c>
      <c r="AF10" s="149" t="s">
        <v>469</v>
      </c>
      <c r="AG10" s="154">
        <v>1.2</v>
      </c>
      <c r="AH10" s="149" t="s">
        <v>510</v>
      </c>
      <c r="AI10" s="154">
        <v>0</v>
      </c>
      <c r="AJ10" s="149" t="s">
        <v>469</v>
      </c>
      <c r="AK10" s="154">
        <v>0</v>
      </c>
      <c r="AL10" s="149" t="s">
        <v>469</v>
      </c>
      <c r="AM10" s="154">
        <v>0</v>
      </c>
      <c r="AN10" s="149" t="s">
        <v>510</v>
      </c>
      <c r="AO10" s="154">
        <v>0</v>
      </c>
      <c r="AP10" s="149" t="s">
        <v>469</v>
      </c>
      <c r="AQ10" s="154">
        <v>0</v>
      </c>
      <c r="AR10" s="176" t="s">
        <v>510</v>
      </c>
      <c r="AS10" s="154">
        <v>0.9</v>
      </c>
      <c r="AT10" s="149" t="s">
        <v>580</v>
      </c>
      <c r="AU10" s="154">
        <v>0</v>
      </c>
      <c r="AV10" s="149" t="s">
        <v>469</v>
      </c>
      <c r="AW10" s="154">
        <v>0</v>
      </c>
      <c r="AX10" s="149" t="s">
        <v>469</v>
      </c>
      <c r="AY10" s="154">
        <v>0</v>
      </c>
      <c r="AZ10" s="149" t="s">
        <v>469</v>
      </c>
      <c r="BA10" s="154">
        <v>0</v>
      </c>
      <c r="BB10" s="149" t="s">
        <v>469</v>
      </c>
      <c r="BC10" s="149"/>
      <c r="BD10" s="149"/>
      <c r="BE10" s="154">
        <v>0</v>
      </c>
      <c r="BF10" s="149" t="s">
        <v>469</v>
      </c>
      <c r="BG10" s="154">
        <v>0</v>
      </c>
      <c r="BH10" s="149" t="s">
        <v>469</v>
      </c>
      <c r="BI10" s="154">
        <v>0</v>
      </c>
      <c r="BJ10" s="149" t="s">
        <v>469</v>
      </c>
      <c r="BK10" s="154">
        <v>1.2</v>
      </c>
      <c r="BL10" s="149" t="s">
        <v>580</v>
      </c>
      <c r="BM10" s="154">
        <v>0.3</v>
      </c>
      <c r="BN10" s="149" t="s">
        <v>580</v>
      </c>
      <c r="BO10" s="149"/>
      <c r="BP10" s="149"/>
      <c r="BQ10" s="154">
        <v>0</v>
      </c>
      <c r="BR10" s="149" t="s">
        <v>511</v>
      </c>
      <c r="BS10" s="154">
        <v>0</v>
      </c>
      <c r="BT10" s="149" t="s">
        <v>469</v>
      </c>
      <c r="BU10" s="154">
        <v>0</v>
      </c>
      <c r="BV10" s="149" t="s">
        <v>469</v>
      </c>
      <c r="BW10" s="154">
        <v>0.3</v>
      </c>
      <c r="BX10" s="155" t="s">
        <v>469</v>
      </c>
      <c r="BY10" s="149"/>
      <c r="BZ10" s="149"/>
      <c r="CA10" s="154">
        <v>0</v>
      </c>
      <c r="CB10" s="149" t="s">
        <v>469</v>
      </c>
      <c r="CC10" s="149"/>
      <c r="CD10" s="149"/>
      <c r="CE10" s="153">
        <v>1.5</v>
      </c>
      <c r="CF10" s="149" t="s">
        <v>580</v>
      </c>
      <c r="CG10" s="154">
        <v>0</v>
      </c>
      <c r="CH10" s="175" t="s">
        <v>469</v>
      </c>
      <c r="CI10" s="154">
        <v>0</v>
      </c>
      <c r="CJ10" s="149" t="s">
        <v>730</v>
      </c>
      <c r="CK10" s="149"/>
      <c r="CL10" s="149"/>
      <c r="CM10" s="154">
        <v>0.6</v>
      </c>
      <c r="CN10" s="149" t="s">
        <v>580</v>
      </c>
      <c r="CO10" s="154">
        <v>0.3</v>
      </c>
      <c r="CP10" s="149" t="s">
        <v>580</v>
      </c>
      <c r="CQ10" s="154">
        <v>0</v>
      </c>
      <c r="CR10" s="149" t="s">
        <v>510</v>
      </c>
      <c r="CS10" s="154">
        <v>1.5</v>
      </c>
      <c r="CT10" s="149" t="s">
        <v>580</v>
      </c>
      <c r="CU10" s="154">
        <v>0.9</v>
      </c>
      <c r="CV10" s="149" t="s">
        <v>580</v>
      </c>
      <c r="CW10" s="153">
        <v>0.9</v>
      </c>
      <c r="CX10" s="149"/>
      <c r="CY10" s="154">
        <v>0.9</v>
      </c>
      <c r="CZ10" s="149" t="s">
        <v>580</v>
      </c>
      <c r="DA10" s="182"/>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row>
    <row r="11" spans="1:157" ht="27" customHeight="1" x14ac:dyDescent="0.3">
      <c r="A11" s="59" t="s">
        <v>39</v>
      </c>
      <c r="B11" s="64" t="s">
        <v>196</v>
      </c>
      <c r="C11" s="60" t="s">
        <v>342</v>
      </c>
      <c r="D11" s="106" t="s">
        <v>343</v>
      </c>
      <c r="E11" s="154">
        <v>0</v>
      </c>
      <c r="F11" s="149"/>
      <c r="G11" s="154">
        <v>0</v>
      </c>
      <c r="H11" s="2" t="s">
        <v>469</v>
      </c>
      <c r="I11" s="156">
        <v>0</v>
      </c>
      <c r="J11" s="152" t="s">
        <v>469</v>
      </c>
      <c r="K11" s="178">
        <v>0</v>
      </c>
      <c r="L11" s="149" t="s">
        <v>469</v>
      </c>
      <c r="M11" s="154">
        <v>0</v>
      </c>
      <c r="N11" s="152" t="s">
        <v>469</v>
      </c>
      <c r="O11" s="154">
        <v>0</v>
      </c>
      <c r="P11" s="149" t="s">
        <v>469</v>
      </c>
      <c r="Q11" s="154">
        <v>0</v>
      </c>
      <c r="R11" s="149" t="s">
        <v>469</v>
      </c>
      <c r="S11" s="153">
        <v>0</v>
      </c>
      <c r="T11" s="175" t="s">
        <v>469</v>
      </c>
      <c r="U11" s="154">
        <v>0</v>
      </c>
      <c r="V11" s="149" t="s">
        <v>469</v>
      </c>
      <c r="W11" s="154">
        <v>0</v>
      </c>
      <c r="X11" s="152" t="s">
        <v>469</v>
      </c>
      <c r="Y11" s="154">
        <v>0</v>
      </c>
      <c r="Z11" s="149" t="s">
        <v>469</v>
      </c>
      <c r="AA11" s="154">
        <v>0</v>
      </c>
      <c r="AB11" s="149" t="s">
        <v>469</v>
      </c>
      <c r="AC11" s="154">
        <v>0</v>
      </c>
      <c r="AD11" s="149" t="s">
        <v>469</v>
      </c>
      <c r="AE11" s="154">
        <v>0</v>
      </c>
      <c r="AF11" s="149" t="s">
        <v>469</v>
      </c>
      <c r="AG11" s="154">
        <v>0</v>
      </c>
      <c r="AH11" s="149" t="s">
        <v>510</v>
      </c>
      <c r="AI11" s="154">
        <v>0</v>
      </c>
      <c r="AJ11" s="149" t="s">
        <v>469</v>
      </c>
      <c r="AK11" s="154">
        <v>0</v>
      </c>
      <c r="AL11" s="149" t="s">
        <v>469</v>
      </c>
      <c r="AM11" s="154">
        <v>0</v>
      </c>
      <c r="AN11" s="149" t="s">
        <v>510</v>
      </c>
      <c r="AO11" s="154">
        <v>0</v>
      </c>
      <c r="AP11" s="149" t="s">
        <v>469</v>
      </c>
      <c r="AQ11" s="154">
        <v>0</v>
      </c>
      <c r="AR11" s="176" t="s">
        <v>510</v>
      </c>
      <c r="AS11" s="154">
        <v>0</v>
      </c>
      <c r="AT11" s="149" t="s">
        <v>469</v>
      </c>
      <c r="AU11" s="154">
        <v>0</v>
      </c>
      <c r="AV11" s="149" t="s">
        <v>469</v>
      </c>
      <c r="AW11" s="154">
        <v>0</v>
      </c>
      <c r="AX11" s="149" t="s">
        <v>469</v>
      </c>
      <c r="AY11" s="154">
        <v>0</v>
      </c>
      <c r="AZ11" s="149" t="s">
        <v>469</v>
      </c>
      <c r="BA11" s="154">
        <v>0</v>
      </c>
      <c r="BB11" s="149" t="s">
        <v>469</v>
      </c>
      <c r="BC11" s="149"/>
      <c r="BD11" s="149"/>
      <c r="BE11" s="154">
        <v>0</v>
      </c>
      <c r="BF11" s="149" t="s">
        <v>469</v>
      </c>
      <c r="BG11" s="154">
        <v>0</v>
      </c>
      <c r="BH11" s="149" t="s">
        <v>469</v>
      </c>
      <c r="BI11" s="154">
        <v>0</v>
      </c>
      <c r="BJ11" s="149" t="s">
        <v>469</v>
      </c>
      <c r="BK11" s="154">
        <v>0</v>
      </c>
      <c r="BL11" s="149" t="s">
        <v>469</v>
      </c>
      <c r="BM11" s="154">
        <v>0</v>
      </c>
      <c r="BN11" s="149" t="s">
        <v>469</v>
      </c>
      <c r="BO11" s="149"/>
      <c r="BP11" s="149"/>
      <c r="BQ11" s="154">
        <v>0</v>
      </c>
      <c r="BR11" s="149" t="s">
        <v>469</v>
      </c>
      <c r="BS11" s="154">
        <v>0</v>
      </c>
      <c r="BT11" s="149" t="s">
        <v>469</v>
      </c>
      <c r="BU11" s="154">
        <v>0</v>
      </c>
      <c r="BV11" s="149" t="s">
        <v>469</v>
      </c>
      <c r="BW11" s="154">
        <v>0</v>
      </c>
      <c r="BX11" s="155" t="s">
        <v>469</v>
      </c>
      <c r="BY11" s="149"/>
      <c r="BZ11" s="149"/>
      <c r="CA11" s="154">
        <v>0</v>
      </c>
      <c r="CB11" s="149" t="s">
        <v>469</v>
      </c>
      <c r="CC11" s="149"/>
      <c r="CD11" s="149"/>
      <c r="CE11" s="153">
        <v>0</v>
      </c>
      <c r="CF11" s="175" t="s">
        <v>469</v>
      </c>
      <c r="CG11" s="154">
        <v>0</v>
      </c>
      <c r="CH11" s="175" t="s">
        <v>469</v>
      </c>
      <c r="CI11" s="154">
        <v>0</v>
      </c>
      <c r="CJ11" s="149" t="s">
        <v>730</v>
      </c>
      <c r="CK11" s="149"/>
      <c r="CL11" s="149"/>
      <c r="CM11" s="154">
        <v>0</v>
      </c>
      <c r="CN11" s="149" t="s">
        <v>737</v>
      </c>
      <c r="CO11" s="154">
        <v>0</v>
      </c>
      <c r="CP11" s="149" t="s">
        <v>469</v>
      </c>
      <c r="CQ11" s="154">
        <v>0</v>
      </c>
      <c r="CR11" s="149" t="s">
        <v>510</v>
      </c>
      <c r="CS11" s="154">
        <v>0</v>
      </c>
      <c r="CT11" s="149" t="s">
        <v>469</v>
      </c>
      <c r="CU11" s="154">
        <v>0</v>
      </c>
      <c r="CV11" s="149"/>
      <c r="CW11" s="153">
        <v>0</v>
      </c>
      <c r="CX11" s="149"/>
      <c r="CY11" s="154">
        <v>0</v>
      </c>
      <c r="CZ11" s="149" t="s">
        <v>469</v>
      </c>
      <c r="DA11" s="182"/>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row>
    <row r="12" spans="1:157" ht="23.25" customHeight="1" x14ac:dyDescent="0.3">
      <c r="A12" s="59" t="s">
        <v>40</v>
      </c>
      <c r="B12" s="64" t="s">
        <v>198</v>
      </c>
      <c r="C12" s="60" t="s">
        <v>344</v>
      </c>
      <c r="D12" s="106" t="s">
        <v>345</v>
      </c>
      <c r="E12" s="154">
        <v>0</v>
      </c>
      <c r="F12" s="149"/>
      <c r="G12" s="164">
        <v>0.5</v>
      </c>
      <c r="H12" s="167" t="s">
        <v>489</v>
      </c>
      <c r="I12" s="172">
        <v>0</v>
      </c>
      <c r="J12" s="152" t="s">
        <v>469</v>
      </c>
      <c r="K12" s="178">
        <v>0</v>
      </c>
      <c r="L12" s="149"/>
      <c r="M12" s="154">
        <v>0</v>
      </c>
      <c r="N12" s="152" t="s">
        <v>469</v>
      </c>
      <c r="O12" s="154">
        <v>0</v>
      </c>
      <c r="P12" s="149" t="s">
        <v>469</v>
      </c>
      <c r="Q12" s="154">
        <v>0</v>
      </c>
      <c r="R12" s="149" t="s">
        <v>469</v>
      </c>
      <c r="S12" s="153">
        <v>0</v>
      </c>
      <c r="T12" s="175" t="s">
        <v>469</v>
      </c>
      <c r="U12" s="154">
        <v>0</v>
      </c>
      <c r="V12" s="149" t="s">
        <v>469</v>
      </c>
      <c r="W12" s="154">
        <v>0</v>
      </c>
      <c r="X12" s="152" t="s">
        <v>469</v>
      </c>
      <c r="Y12" s="154">
        <v>0</v>
      </c>
      <c r="Z12" s="149" t="s">
        <v>469</v>
      </c>
      <c r="AA12" s="154">
        <v>0</v>
      </c>
      <c r="AB12" s="149" t="s">
        <v>469</v>
      </c>
      <c r="AC12" s="154">
        <v>0</v>
      </c>
      <c r="AD12" s="149" t="s">
        <v>469</v>
      </c>
      <c r="AE12" s="154">
        <v>0</v>
      </c>
      <c r="AF12" s="149" t="s">
        <v>469</v>
      </c>
      <c r="AG12" s="154">
        <v>0</v>
      </c>
      <c r="AH12" s="149" t="s">
        <v>510</v>
      </c>
      <c r="AI12" s="154">
        <v>0</v>
      </c>
      <c r="AJ12" s="149" t="s">
        <v>469</v>
      </c>
      <c r="AK12" s="154">
        <v>0</v>
      </c>
      <c r="AL12" s="149" t="s">
        <v>469</v>
      </c>
      <c r="AM12" s="154">
        <v>0</v>
      </c>
      <c r="AN12" s="149" t="s">
        <v>510</v>
      </c>
      <c r="AO12" s="154">
        <v>0</v>
      </c>
      <c r="AP12" s="149" t="s">
        <v>469</v>
      </c>
      <c r="AQ12" s="154">
        <v>0</v>
      </c>
      <c r="AR12" s="176" t="s">
        <v>510</v>
      </c>
      <c r="AS12" s="154">
        <v>0</v>
      </c>
      <c r="AT12" s="149" t="s">
        <v>469</v>
      </c>
      <c r="AU12" s="154">
        <v>0</v>
      </c>
      <c r="AV12" s="149" t="s">
        <v>469</v>
      </c>
      <c r="AW12" s="154">
        <v>0</v>
      </c>
      <c r="AX12" s="149" t="s">
        <v>469</v>
      </c>
      <c r="AY12" s="154">
        <v>0</v>
      </c>
      <c r="AZ12" s="149" t="s">
        <v>469</v>
      </c>
      <c r="BA12" s="154">
        <v>0</v>
      </c>
      <c r="BB12" s="149" t="s">
        <v>469</v>
      </c>
      <c r="BC12" s="149"/>
      <c r="BD12" s="149"/>
      <c r="BE12" s="154">
        <v>0</v>
      </c>
      <c r="BF12" s="149" t="s">
        <v>469</v>
      </c>
      <c r="BG12" s="154">
        <v>0</v>
      </c>
      <c r="BH12" s="149" t="s">
        <v>469</v>
      </c>
      <c r="BI12" s="154">
        <v>0</v>
      </c>
      <c r="BJ12" s="149" t="s">
        <v>469</v>
      </c>
      <c r="BK12" s="154">
        <v>0</v>
      </c>
      <c r="BL12" s="149" t="s">
        <v>469</v>
      </c>
      <c r="BM12" s="154">
        <v>0</v>
      </c>
      <c r="BN12" s="149" t="s">
        <v>469</v>
      </c>
      <c r="BO12" s="149"/>
      <c r="BP12" s="149"/>
      <c r="BQ12" s="154">
        <v>0</v>
      </c>
      <c r="BR12" s="149" t="s">
        <v>469</v>
      </c>
      <c r="BS12" s="154">
        <v>0</v>
      </c>
      <c r="BT12" s="149" t="s">
        <v>469</v>
      </c>
      <c r="BU12" s="154">
        <v>0</v>
      </c>
      <c r="BV12" s="149" t="s">
        <v>469</v>
      </c>
      <c r="BW12" s="154">
        <v>0</v>
      </c>
      <c r="BX12" s="155" t="s">
        <v>469</v>
      </c>
      <c r="BY12" s="149"/>
      <c r="BZ12" s="149"/>
      <c r="CA12" s="154">
        <v>0</v>
      </c>
      <c r="CB12" s="149" t="s">
        <v>469</v>
      </c>
      <c r="CC12" s="149"/>
      <c r="CD12" s="149"/>
      <c r="CE12" s="153">
        <v>0</v>
      </c>
      <c r="CF12" s="175" t="s">
        <v>469</v>
      </c>
      <c r="CG12" s="154">
        <v>0</v>
      </c>
      <c r="CH12" s="175" t="s">
        <v>469</v>
      </c>
      <c r="CI12" s="154">
        <v>0</v>
      </c>
      <c r="CJ12" s="149" t="s">
        <v>730</v>
      </c>
      <c r="CK12" s="149"/>
      <c r="CL12" s="149"/>
      <c r="CM12" s="154">
        <v>0</v>
      </c>
      <c r="CN12" s="149" t="s">
        <v>737</v>
      </c>
      <c r="CO12" s="154">
        <v>0</v>
      </c>
      <c r="CP12" s="149" t="s">
        <v>469</v>
      </c>
      <c r="CQ12" s="154">
        <v>0</v>
      </c>
      <c r="CR12" s="149" t="s">
        <v>510</v>
      </c>
      <c r="CS12" s="154">
        <v>0</v>
      </c>
      <c r="CT12" s="149" t="s">
        <v>469</v>
      </c>
      <c r="CU12" s="154">
        <v>0</v>
      </c>
      <c r="CV12" s="149"/>
      <c r="CW12" s="153">
        <v>0</v>
      </c>
      <c r="CX12" s="149"/>
      <c r="CY12" s="154">
        <v>0</v>
      </c>
      <c r="CZ12" s="149" t="s">
        <v>469</v>
      </c>
      <c r="DA12" s="182"/>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c r="EL12" s="148"/>
      <c r="EM12" s="148"/>
      <c r="EN12" s="148"/>
      <c r="EO12" s="148"/>
      <c r="EP12" s="148"/>
      <c r="EQ12" s="148"/>
      <c r="ER12" s="148"/>
      <c r="ES12" s="148"/>
      <c r="ET12" s="148"/>
      <c r="EU12" s="148"/>
      <c r="EV12" s="148"/>
      <c r="EW12" s="148"/>
      <c r="EX12" s="148"/>
      <c r="EY12" s="148"/>
      <c r="EZ12" s="148"/>
      <c r="FA12" s="148"/>
    </row>
    <row r="13" spans="1:157" ht="31.5" customHeight="1" x14ac:dyDescent="0.3">
      <c r="A13" s="59" t="s">
        <v>41</v>
      </c>
      <c r="B13" s="64" t="s">
        <v>200</v>
      </c>
      <c r="C13" s="60" t="s">
        <v>346</v>
      </c>
      <c r="D13" s="106" t="s">
        <v>347</v>
      </c>
      <c r="E13" s="154">
        <v>2</v>
      </c>
      <c r="F13" s="151" t="s">
        <v>891</v>
      </c>
      <c r="G13" s="164">
        <v>0</v>
      </c>
      <c r="H13" s="152" t="s">
        <v>469</v>
      </c>
      <c r="I13" s="173">
        <v>2</v>
      </c>
      <c r="J13" s="161" t="s">
        <v>519</v>
      </c>
      <c r="K13" s="154">
        <v>0</v>
      </c>
      <c r="L13" s="149" t="s">
        <v>469</v>
      </c>
      <c r="M13" s="154">
        <v>0</v>
      </c>
      <c r="N13" s="152" t="s">
        <v>469</v>
      </c>
      <c r="O13" s="154">
        <v>1</v>
      </c>
      <c r="P13" s="149" t="s">
        <v>929</v>
      </c>
      <c r="Q13" s="154">
        <v>0</v>
      </c>
      <c r="R13" s="149" t="s">
        <v>469</v>
      </c>
      <c r="S13" s="153">
        <v>0</v>
      </c>
      <c r="T13" s="175" t="s">
        <v>469</v>
      </c>
      <c r="U13" s="154">
        <v>2</v>
      </c>
      <c r="V13" s="149" t="s">
        <v>750</v>
      </c>
      <c r="W13" s="154">
        <v>0</v>
      </c>
      <c r="X13" s="152" t="s">
        <v>469</v>
      </c>
      <c r="Y13" s="154">
        <v>0</v>
      </c>
      <c r="Z13" s="149" t="s">
        <v>469</v>
      </c>
      <c r="AA13" s="154">
        <v>0</v>
      </c>
      <c r="AB13" s="149" t="s">
        <v>469</v>
      </c>
      <c r="AC13" s="154">
        <v>0</v>
      </c>
      <c r="AD13" s="149" t="s">
        <v>469</v>
      </c>
      <c r="AE13" s="154">
        <v>0</v>
      </c>
      <c r="AF13" s="149" t="s">
        <v>469</v>
      </c>
      <c r="AG13" s="154">
        <v>1</v>
      </c>
      <c r="AH13" s="151" t="s">
        <v>539</v>
      </c>
      <c r="AI13" s="154">
        <v>0</v>
      </c>
      <c r="AJ13" s="149" t="s">
        <v>469</v>
      </c>
      <c r="AK13" s="154">
        <v>0</v>
      </c>
      <c r="AL13" s="149" t="s">
        <v>469</v>
      </c>
      <c r="AM13" s="154">
        <v>0</v>
      </c>
      <c r="AN13" s="149" t="s">
        <v>510</v>
      </c>
      <c r="AO13" s="154">
        <v>0</v>
      </c>
      <c r="AP13" s="149" t="s">
        <v>469</v>
      </c>
      <c r="AQ13" s="154">
        <v>0</v>
      </c>
      <c r="AR13" s="176" t="s">
        <v>510</v>
      </c>
      <c r="AS13" s="154">
        <v>2</v>
      </c>
      <c r="AT13" s="149" t="s">
        <v>808</v>
      </c>
      <c r="AU13" s="154">
        <v>0</v>
      </c>
      <c r="AV13" s="149" t="s">
        <v>469</v>
      </c>
      <c r="AW13" s="154">
        <v>0</v>
      </c>
      <c r="AX13" s="149" t="s">
        <v>469</v>
      </c>
      <c r="AY13" s="154">
        <v>0</v>
      </c>
      <c r="AZ13" s="149" t="s">
        <v>469</v>
      </c>
      <c r="BA13" s="154">
        <v>0</v>
      </c>
      <c r="BB13" s="149" t="s">
        <v>469</v>
      </c>
      <c r="BC13" s="149"/>
      <c r="BD13" s="149"/>
      <c r="BE13" s="154">
        <v>0</v>
      </c>
      <c r="BF13" s="149" t="s">
        <v>469</v>
      </c>
      <c r="BG13" s="154">
        <v>0</v>
      </c>
      <c r="BH13" s="149" t="s">
        <v>469</v>
      </c>
      <c r="BI13" s="154">
        <v>0</v>
      </c>
      <c r="BJ13" s="149" t="s">
        <v>469</v>
      </c>
      <c r="BK13" s="154">
        <v>0</v>
      </c>
      <c r="BL13" s="149" t="s">
        <v>469</v>
      </c>
      <c r="BM13" s="154">
        <v>0</v>
      </c>
      <c r="BN13" s="149" t="s">
        <v>469</v>
      </c>
      <c r="BO13" s="149"/>
      <c r="BP13" s="149"/>
      <c r="BQ13" s="154">
        <v>0</v>
      </c>
      <c r="BR13" s="149" t="s">
        <v>469</v>
      </c>
      <c r="BS13" s="154">
        <v>0</v>
      </c>
      <c r="BT13" s="149" t="s">
        <v>469</v>
      </c>
      <c r="BU13" s="154">
        <v>0</v>
      </c>
      <c r="BV13" s="149" t="s">
        <v>469</v>
      </c>
      <c r="BW13" s="154">
        <v>0</v>
      </c>
      <c r="BX13" s="155" t="s">
        <v>469</v>
      </c>
      <c r="BY13" s="149"/>
      <c r="BZ13" s="149"/>
      <c r="CA13" s="154">
        <v>0</v>
      </c>
      <c r="CB13" s="149" t="s">
        <v>469</v>
      </c>
      <c r="CC13" s="149"/>
      <c r="CD13" s="149"/>
      <c r="CE13" s="153">
        <v>0</v>
      </c>
      <c r="CF13" s="175" t="s">
        <v>469</v>
      </c>
      <c r="CG13" s="154">
        <v>0</v>
      </c>
      <c r="CH13" s="175" t="s">
        <v>469</v>
      </c>
      <c r="CI13" s="154">
        <v>0</v>
      </c>
      <c r="CJ13" s="149" t="s">
        <v>730</v>
      </c>
      <c r="CK13" s="149"/>
      <c r="CL13" s="149"/>
      <c r="CM13" s="154">
        <v>0</v>
      </c>
      <c r="CN13" s="149" t="s">
        <v>737</v>
      </c>
      <c r="CO13" s="154">
        <v>0</v>
      </c>
      <c r="CP13" s="149" t="s">
        <v>469</v>
      </c>
      <c r="CQ13" s="154">
        <v>0</v>
      </c>
      <c r="CR13" s="149" t="s">
        <v>510</v>
      </c>
      <c r="CS13" s="154">
        <v>0</v>
      </c>
      <c r="CT13" s="149" t="s">
        <v>469</v>
      </c>
      <c r="CU13" s="154">
        <v>0</v>
      </c>
      <c r="CV13" s="149"/>
      <c r="CW13" s="153">
        <v>0</v>
      </c>
      <c r="CX13" s="149"/>
      <c r="CY13" s="154">
        <v>0</v>
      </c>
      <c r="CZ13" s="149" t="s">
        <v>469</v>
      </c>
      <c r="DA13" s="182"/>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row>
    <row r="14" spans="1:157" ht="30" customHeight="1" x14ac:dyDescent="0.3">
      <c r="A14" s="59" t="s">
        <v>43</v>
      </c>
      <c r="B14" s="64" t="s">
        <v>202</v>
      </c>
      <c r="C14" s="60" t="s">
        <v>348</v>
      </c>
      <c r="D14" s="106" t="s">
        <v>349</v>
      </c>
      <c r="E14" s="154">
        <v>0</v>
      </c>
      <c r="F14" s="149"/>
      <c r="G14" s="164">
        <v>0</v>
      </c>
      <c r="H14" s="152" t="s">
        <v>469</v>
      </c>
      <c r="I14" s="173">
        <v>2</v>
      </c>
      <c r="J14" s="169" t="s">
        <v>520</v>
      </c>
      <c r="K14" s="154">
        <v>0</v>
      </c>
      <c r="L14" s="149" t="s">
        <v>469</v>
      </c>
      <c r="M14" s="154">
        <v>0</v>
      </c>
      <c r="N14" s="152" t="s">
        <v>469</v>
      </c>
      <c r="O14" s="154">
        <v>1</v>
      </c>
      <c r="P14" s="149" t="s">
        <v>928</v>
      </c>
      <c r="Q14" s="154">
        <v>0</v>
      </c>
      <c r="R14" s="149"/>
      <c r="S14" s="153">
        <v>0</v>
      </c>
      <c r="T14" s="175" t="s">
        <v>469</v>
      </c>
      <c r="U14" s="154">
        <v>0</v>
      </c>
      <c r="V14" s="149" t="s">
        <v>469</v>
      </c>
      <c r="W14" s="154">
        <v>0</v>
      </c>
      <c r="X14" s="152" t="s">
        <v>469</v>
      </c>
      <c r="Y14" s="154">
        <v>0</v>
      </c>
      <c r="Z14" s="149" t="s">
        <v>469</v>
      </c>
      <c r="AA14" s="154">
        <v>0</v>
      </c>
      <c r="AB14" s="149" t="s">
        <v>469</v>
      </c>
      <c r="AC14" s="154">
        <v>0</v>
      </c>
      <c r="AD14" s="149" t="s">
        <v>469</v>
      </c>
      <c r="AE14" s="154">
        <v>0</v>
      </c>
      <c r="AF14" s="149" t="s">
        <v>469</v>
      </c>
      <c r="AG14" s="154">
        <v>0</v>
      </c>
      <c r="AH14" s="149" t="s">
        <v>510</v>
      </c>
      <c r="AI14" s="154">
        <v>0</v>
      </c>
      <c r="AJ14" s="149" t="s">
        <v>469</v>
      </c>
      <c r="AK14" s="154">
        <v>0</v>
      </c>
      <c r="AL14" s="149" t="s">
        <v>469</v>
      </c>
      <c r="AM14" s="154">
        <v>0</v>
      </c>
      <c r="AN14" s="149" t="s">
        <v>510</v>
      </c>
      <c r="AO14" s="154">
        <v>0</v>
      </c>
      <c r="AP14" s="149" t="s">
        <v>469</v>
      </c>
      <c r="AQ14" s="154">
        <v>0</v>
      </c>
      <c r="AR14" s="176" t="s">
        <v>510</v>
      </c>
      <c r="AS14" s="154">
        <v>0</v>
      </c>
      <c r="AT14" s="149" t="s">
        <v>469</v>
      </c>
      <c r="AU14" s="154">
        <v>0</v>
      </c>
      <c r="AV14" s="149" t="s">
        <v>469</v>
      </c>
      <c r="AW14" s="154">
        <v>0</v>
      </c>
      <c r="AX14" s="149" t="s">
        <v>469</v>
      </c>
      <c r="AY14" s="154">
        <v>0</v>
      </c>
      <c r="AZ14" s="149" t="s">
        <v>469</v>
      </c>
      <c r="BA14" s="154">
        <v>0</v>
      </c>
      <c r="BB14" s="149"/>
      <c r="BC14" s="149"/>
      <c r="BD14" s="149"/>
      <c r="BE14" s="154">
        <v>0</v>
      </c>
      <c r="BF14" s="149" t="s">
        <v>469</v>
      </c>
      <c r="BG14" s="154">
        <v>0</v>
      </c>
      <c r="BH14" s="149" t="s">
        <v>469</v>
      </c>
      <c r="BI14" s="154">
        <v>0</v>
      </c>
      <c r="BJ14" s="149" t="s">
        <v>469</v>
      </c>
      <c r="BK14" s="154">
        <v>0</v>
      </c>
      <c r="BL14" s="149" t="s">
        <v>469</v>
      </c>
      <c r="BM14" s="154">
        <v>0</v>
      </c>
      <c r="BN14" s="149" t="s">
        <v>469</v>
      </c>
      <c r="BO14" s="149"/>
      <c r="BP14" s="149"/>
      <c r="BQ14" s="154">
        <v>0</v>
      </c>
      <c r="BR14" s="149" t="s">
        <v>469</v>
      </c>
      <c r="BS14" s="154">
        <v>0</v>
      </c>
      <c r="BT14" s="149" t="s">
        <v>469</v>
      </c>
      <c r="BU14" s="154">
        <v>0</v>
      </c>
      <c r="BV14" s="149" t="s">
        <v>469</v>
      </c>
      <c r="BW14" s="154">
        <v>0</v>
      </c>
      <c r="BX14" s="155" t="s">
        <v>469</v>
      </c>
      <c r="BY14" s="149"/>
      <c r="BZ14" s="149"/>
      <c r="CA14" s="154">
        <v>0</v>
      </c>
      <c r="CB14" s="149" t="s">
        <v>469</v>
      </c>
      <c r="CC14" s="149"/>
      <c r="CD14" s="149"/>
      <c r="CE14" s="153">
        <v>0</v>
      </c>
      <c r="CF14" s="175" t="s">
        <v>469</v>
      </c>
      <c r="CG14" s="154">
        <v>0</v>
      </c>
      <c r="CH14" s="175" t="s">
        <v>469</v>
      </c>
      <c r="CI14" s="154">
        <v>0</v>
      </c>
      <c r="CJ14" s="149" t="s">
        <v>730</v>
      </c>
      <c r="CK14" s="149"/>
      <c r="CL14" s="149"/>
      <c r="CM14" s="154">
        <v>0</v>
      </c>
      <c r="CN14" s="149" t="s">
        <v>737</v>
      </c>
      <c r="CO14" s="154">
        <v>0</v>
      </c>
      <c r="CP14" s="149" t="s">
        <v>469</v>
      </c>
      <c r="CQ14" s="154">
        <v>0</v>
      </c>
      <c r="CR14" s="149" t="s">
        <v>510</v>
      </c>
      <c r="CS14" s="154">
        <v>0</v>
      </c>
      <c r="CT14" s="149" t="s">
        <v>469</v>
      </c>
      <c r="CU14" s="154">
        <v>0</v>
      </c>
      <c r="CV14" s="149"/>
      <c r="CW14" s="153">
        <v>0</v>
      </c>
      <c r="CX14" s="149"/>
      <c r="CY14" s="154">
        <v>0</v>
      </c>
      <c r="CZ14" s="149" t="s">
        <v>469</v>
      </c>
      <c r="DA14" s="182"/>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row>
    <row r="15" spans="1:157" ht="38.25" customHeight="1" x14ac:dyDescent="0.3">
      <c r="A15" s="59" t="s">
        <v>44</v>
      </c>
      <c r="B15" s="67" t="s">
        <v>209</v>
      </c>
      <c r="C15" s="60" t="s">
        <v>350</v>
      </c>
      <c r="D15" s="106" t="s">
        <v>351</v>
      </c>
      <c r="E15" s="154">
        <v>0</v>
      </c>
      <c r="F15" s="149"/>
      <c r="G15" s="154">
        <v>0</v>
      </c>
      <c r="H15" s="152" t="s">
        <v>469</v>
      </c>
      <c r="I15" s="156">
        <v>0</v>
      </c>
      <c r="J15" s="152" t="s">
        <v>469</v>
      </c>
      <c r="K15" s="178">
        <v>0.4</v>
      </c>
      <c r="L15" s="149" t="s">
        <v>580</v>
      </c>
      <c r="M15" s="154">
        <v>0</v>
      </c>
      <c r="N15" s="152" t="s">
        <v>469</v>
      </c>
      <c r="O15" s="154">
        <v>0</v>
      </c>
      <c r="P15" s="149" t="s">
        <v>469</v>
      </c>
      <c r="Q15" s="154">
        <v>0</v>
      </c>
      <c r="R15" s="149" t="s">
        <v>469</v>
      </c>
      <c r="S15" s="153">
        <v>0</v>
      </c>
      <c r="T15" s="175" t="s">
        <v>469</v>
      </c>
      <c r="U15" s="154">
        <v>0.4</v>
      </c>
      <c r="V15" s="149" t="s">
        <v>580</v>
      </c>
      <c r="W15" s="154">
        <v>0</v>
      </c>
      <c r="X15" s="152" t="s">
        <v>469</v>
      </c>
      <c r="Y15" s="154">
        <v>0</v>
      </c>
      <c r="Z15" s="149" t="s">
        <v>469</v>
      </c>
      <c r="AA15" s="154">
        <v>0.2</v>
      </c>
      <c r="AB15" s="149" t="s">
        <v>580</v>
      </c>
      <c r="AC15" s="154">
        <v>0</v>
      </c>
      <c r="AD15" s="149" t="s">
        <v>469</v>
      </c>
      <c r="AE15" s="154">
        <v>0</v>
      </c>
      <c r="AF15" s="149" t="s">
        <v>469</v>
      </c>
      <c r="AG15" s="154">
        <v>0.6</v>
      </c>
      <c r="AH15" s="149" t="s">
        <v>510</v>
      </c>
      <c r="AI15" s="154">
        <v>0</v>
      </c>
      <c r="AJ15" s="149" t="s">
        <v>469</v>
      </c>
      <c r="AK15" s="154">
        <v>0</v>
      </c>
      <c r="AL15" s="149" t="s">
        <v>469</v>
      </c>
      <c r="AM15" s="154">
        <v>0</v>
      </c>
      <c r="AN15" s="149" t="s">
        <v>510</v>
      </c>
      <c r="AO15" s="154">
        <v>0</v>
      </c>
      <c r="AP15" s="149" t="s">
        <v>469</v>
      </c>
      <c r="AQ15" s="154">
        <v>0</v>
      </c>
      <c r="AR15" s="176" t="s">
        <v>510</v>
      </c>
      <c r="AS15" s="154">
        <v>0.2</v>
      </c>
      <c r="AT15" s="149" t="s">
        <v>580</v>
      </c>
      <c r="AU15" s="154">
        <v>0</v>
      </c>
      <c r="AV15" s="149" t="s">
        <v>469</v>
      </c>
      <c r="AW15" s="154">
        <v>0.6</v>
      </c>
      <c r="AX15" s="149" t="s">
        <v>469</v>
      </c>
      <c r="AY15" s="154">
        <v>0</v>
      </c>
      <c r="AZ15" s="149" t="s">
        <v>469</v>
      </c>
      <c r="BA15" s="154">
        <v>0</v>
      </c>
      <c r="BB15" s="149" t="s">
        <v>469</v>
      </c>
      <c r="BC15" s="149"/>
      <c r="BD15" s="149"/>
      <c r="BE15" s="154">
        <v>0</v>
      </c>
      <c r="BF15" s="149" t="s">
        <v>469</v>
      </c>
      <c r="BG15" s="154">
        <v>0</v>
      </c>
      <c r="BH15" s="149" t="s">
        <v>469</v>
      </c>
      <c r="BI15" s="154">
        <v>0</v>
      </c>
      <c r="BJ15" s="149" t="s">
        <v>469</v>
      </c>
      <c r="BK15" s="154">
        <v>0.4</v>
      </c>
      <c r="BL15" s="149" t="s">
        <v>580</v>
      </c>
      <c r="BM15" s="154">
        <v>0.2</v>
      </c>
      <c r="BN15" s="149" t="s">
        <v>580</v>
      </c>
      <c r="BO15" s="149"/>
      <c r="BP15" s="149"/>
      <c r="BQ15" s="154">
        <v>0</v>
      </c>
      <c r="BR15" s="149" t="s">
        <v>512</v>
      </c>
      <c r="BS15" s="154">
        <v>0</v>
      </c>
      <c r="BT15" s="149" t="s">
        <v>469</v>
      </c>
      <c r="BU15" s="154">
        <v>0</v>
      </c>
      <c r="BV15" s="149" t="s">
        <v>469</v>
      </c>
      <c r="BW15" s="154">
        <v>0</v>
      </c>
      <c r="BX15" s="155" t="s">
        <v>469</v>
      </c>
      <c r="BY15" s="149"/>
      <c r="BZ15" s="149"/>
      <c r="CA15" s="154">
        <v>0</v>
      </c>
      <c r="CB15" s="149" t="s">
        <v>469</v>
      </c>
      <c r="CC15" s="149"/>
      <c r="CD15" s="149"/>
      <c r="CE15" s="153">
        <v>0</v>
      </c>
      <c r="CF15" s="175" t="s">
        <v>469</v>
      </c>
      <c r="CG15" s="154">
        <v>0</v>
      </c>
      <c r="CH15" s="175" t="s">
        <v>469</v>
      </c>
      <c r="CI15" s="154">
        <v>0</v>
      </c>
      <c r="CJ15" s="149" t="s">
        <v>730</v>
      </c>
      <c r="CK15" s="149"/>
      <c r="CL15" s="149"/>
      <c r="CM15" s="154">
        <v>0.2</v>
      </c>
      <c r="CN15" s="149" t="s">
        <v>580</v>
      </c>
      <c r="CO15" s="154">
        <v>0.2</v>
      </c>
      <c r="CP15" s="149" t="s">
        <v>580</v>
      </c>
      <c r="CQ15" s="154">
        <v>0</v>
      </c>
      <c r="CR15" s="149" t="s">
        <v>510</v>
      </c>
      <c r="CS15" s="154">
        <v>1</v>
      </c>
      <c r="CT15" s="149" t="s">
        <v>580</v>
      </c>
      <c r="CU15" s="154">
        <v>0</v>
      </c>
      <c r="CV15" s="149"/>
      <c r="CW15" s="153">
        <v>0.6</v>
      </c>
      <c r="CX15" s="149"/>
      <c r="CY15" s="154">
        <v>0.4</v>
      </c>
      <c r="CZ15" s="149" t="s">
        <v>580</v>
      </c>
      <c r="DA15" s="182"/>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row>
    <row r="16" spans="1:157" ht="37.5" customHeight="1" x14ac:dyDescent="0.3">
      <c r="A16" s="59" t="s">
        <v>45</v>
      </c>
      <c r="B16" s="64" t="s">
        <v>204</v>
      </c>
      <c r="C16" s="60" t="s">
        <v>352</v>
      </c>
      <c r="D16" s="106" t="s">
        <v>353</v>
      </c>
      <c r="E16" s="154">
        <v>0</v>
      </c>
      <c r="F16" s="149"/>
      <c r="G16" s="154">
        <v>0</v>
      </c>
      <c r="H16" s="149" t="s">
        <v>491</v>
      </c>
      <c r="I16" s="156">
        <v>0</v>
      </c>
      <c r="J16" s="152" t="s">
        <v>469</v>
      </c>
      <c r="K16" s="178">
        <v>0</v>
      </c>
      <c r="L16" s="52" t="s">
        <v>469</v>
      </c>
      <c r="M16" s="154">
        <v>0</v>
      </c>
      <c r="N16" s="152" t="s">
        <v>469</v>
      </c>
      <c r="O16" s="154">
        <v>0</v>
      </c>
      <c r="P16" s="149" t="s">
        <v>469</v>
      </c>
      <c r="Q16" s="154">
        <v>0</v>
      </c>
      <c r="R16" s="149" t="s">
        <v>469</v>
      </c>
      <c r="S16" s="153">
        <v>0</v>
      </c>
      <c r="T16" s="175" t="s">
        <v>469</v>
      </c>
      <c r="U16" s="154">
        <v>0</v>
      </c>
      <c r="V16" s="149" t="s">
        <v>469</v>
      </c>
      <c r="W16" s="154">
        <v>0</v>
      </c>
      <c r="X16" s="152" t="s">
        <v>469</v>
      </c>
      <c r="Y16" s="154">
        <v>0</v>
      </c>
      <c r="Z16" s="149" t="s">
        <v>469</v>
      </c>
      <c r="AA16" s="154">
        <v>0</v>
      </c>
      <c r="AB16" s="149" t="s">
        <v>469</v>
      </c>
      <c r="AC16" s="154">
        <v>0</v>
      </c>
      <c r="AD16" s="149" t="s">
        <v>469</v>
      </c>
      <c r="AE16" s="154">
        <v>0</v>
      </c>
      <c r="AF16" s="149" t="s">
        <v>469</v>
      </c>
      <c r="AG16" s="154">
        <v>0</v>
      </c>
      <c r="AH16" s="149" t="s">
        <v>510</v>
      </c>
      <c r="AI16" s="154">
        <v>0</v>
      </c>
      <c r="AJ16" s="149" t="s">
        <v>469</v>
      </c>
      <c r="AK16" s="154">
        <v>0</v>
      </c>
      <c r="AL16" s="149" t="s">
        <v>469</v>
      </c>
      <c r="AM16" s="154">
        <v>0</v>
      </c>
      <c r="AN16" s="149" t="s">
        <v>510</v>
      </c>
      <c r="AO16" s="154">
        <v>0</v>
      </c>
      <c r="AP16" s="149" t="s">
        <v>469</v>
      </c>
      <c r="AQ16" s="154">
        <v>0</v>
      </c>
      <c r="AR16" s="176" t="s">
        <v>510</v>
      </c>
      <c r="AS16" s="154">
        <v>0</v>
      </c>
      <c r="AT16" s="149" t="s">
        <v>469</v>
      </c>
      <c r="AU16" s="154">
        <v>0</v>
      </c>
      <c r="AV16" s="149" t="s">
        <v>469</v>
      </c>
      <c r="AW16" s="154">
        <v>0</v>
      </c>
      <c r="AX16" s="149" t="s">
        <v>469</v>
      </c>
      <c r="AY16" s="154">
        <v>0</v>
      </c>
      <c r="AZ16" s="149" t="s">
        <v>469</v>
      </c>
      <c r="BA16" s="154">
        <v>0</v>
      </c>
      <c r="BB16" s="149" t="s">
        <v>469</v>
      </c>
      <c r="BC16" s="149"/>
      <c r="BD16" s="149"/>
      <c r="BE16" s="154">
        <v>0</v>
      </c>
      <c r="BF16" s="149" t="s">
        <v>469</v>
      </c>
      <c r="BG16" s="154">
        <v>0</v>
      </c>
      <c r="BH16" s="149" t="s">
        <v>469</v>
      </c>
      <c r="BI16" s="154">
        <v>0</v>
      </c>
      <c r="BJ16" s="149" t="s">
        <v>469</v>
      </c>
      <c r="BK16" s="154">
        <v>0</v>
      </c>
      <c r="BL16" s="149" t="s">
        <v>469</v>
      </c>
      <c r="BM16" s="154">
        <v>0</v>
      </c>
      <c r="BN16" s="149" t="s">
        <v>469</v>
      </c>
      <c r="BO16" s="149"/>
      <c r="BP16" s="149"/>
      <c r="BQ16" s="154">
        <v>0</v>
      </c>
      <c r="BR16" s="149"/>
      <c r="BS16" s="154">
        <v>0</v>
      </c>
      <c r="BT16" s="149" t="s">
        <v>469</v>
      </c>
      <c r="BU16" s="154">
        <v>0</v>
      </c>
      <c r="BV16" s="149" t="s">
        <v>469</v>
      </c>
      <c r="BW16" s="154">
        <v>0</v>
      </c>
      <c r="BX16" s="155" t="s">
        <v>469</v>
      </c>
      <c r="BY16" s="149"/>
      <c r="BZ16" s="149"/>
      <c r="CA16" s="154">
        <v>0</v>
      </c>
      <c r="CB16" s="149" t="s">
        <v>469</v>
      </c>
      <c r="CC16" s="149"/>
      <c r="CD16" s="149"/>
      <c r="CE16" s="153">
        <v>0</v>
      </c>
      <c r="CF16" s="175" t="s">
        <v>469</v>
      </c>
      <c r="CG16" s="154">
        <v>0</v>
      </c>
      <c r="CH16" s="175" t="s">
        <v>469</v>
      </c>
      <c r="CI16" s="154">
        <v>0</v>
      </c>
      <c r="CJ16" s="149" t="s">
        <v>730</v>
      </c>
      <c r="CK16" s="149"/>
      <c r="CL16" s="149"/>
      <c r="CM16" s="154">
        <v>0</v>
      </c>
      <c r="CN16" s="149" t="s">
        <v>737</v>
      </c>
      <c r="CO16" s="154">
        <v>0</v>
      </c>
      <c r="CP16" s="149" t="s">
        <v>469</v>
      </c>
      <c r="CQ16" s="154">
        <v>0</v>
      </c>
      <c r="CR16" s="149" t="s">
        <v>510</v>
      </c>
      <c r="CS16" s="154">
        <v>0</v>
      </c>
      <c r="CT16" s="149" t="s">
        <v>469</v>
      </c>
      <c r="CU16" s="154">
        <v>0</v>
      </c>
      <c r="CV16" s="149"/>
      <c r="CW16" s="153">
        <v>0</v>
      </c>
      <c r="CX16" s="149"/>
      <c r="CY16" s="154">
        <v>0</v>
      </c>
      <c r="CZ16" s="149" t="s">
        <v>469</v>
      </c>
      <c r="DA16" s="182"/>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row>
    <row r="17" spans="1:157" ht="25.5" customHeight="1" x14ac:dyDescent="0.3">
      <c r="A17" s="59" t="s">
        <v>46</v>
      </c>
      <c r="B17" s="64" t="s">
        <v>206</v>
      </c>
      <c r="C17" s="60" t="s">
        <v>354</v>
      </c>
      <c r="D17" s="106" t="s">
        <v>355</v>
      </c>
      <c r="E17" s="154">
        <v>0</v>
      </c>
      <c r="F17" s="149"/>
      <c r="G17" s="154">
        <v>1</v>
      </c>
      <c r="H17" s="167" t="s">
        <v>492</v>
      </c>
      <c r="I17" s="156">
        <v>0</v>
      </c>
      <c r="J17" s="152" t="s">
        <v>469</v>
      </c>
      <c r="K17" s="178">
        <v>0</v>
      </c>
      <c r="L17" s="149" t="s">
        <v>469</v>
      </c>
      <c r="M17" s="154">
        <v>0</v>
      </c>
      <c r="N17" s="152" t="s">
        <v>469</v>
      </c>
      <c r="O17" s="154">
        <v>0.5</v>
      </c>
      <c r="P17" s="149" t="s">
        <v>927</v>
      </c>
      <c r="Q17" s="154">
        <v>0</v>
      </c>
      <c r="R17" s="149" t="s">
        <v>469</v>
      </c>
      <c r="S17" s="153">
        <v>0</v>
      </c>
      <c r="T17" s="175" t="s">
        <v>469</v>
      </c>
      <c r="U17" s="154">
        <v>0</v>
      </c>
      <c r="V17" s="149" t="s">
        <v>469</v>
      </c>
      <c r="W17" s="154">
        <v>0</v>
      </c>
      <c r="X17" s="152" t="s">
        <v>469</v>
      </c>
      <c r="Y17" s="154">
        <v>0</v>
      </c>
      <c r="Z17" s="149" t="s">
        <v>469</v>
      </c>
      <c r="AA17" s="154">
        <v>0</v>
      </c>
      <c r="AB17" s="149" t="s">
        <v>469</v>
      </c>
      <c r="AC17" s="154">
        <v>0</v>
      </c>
      <c r="AD17" s="149" t="s">
        <v>469</v>
      </c>
      <c r="AE17" s="154">
        <v>0</v>
      </c>
      <c r="AF17" s="149" t="s">
        <v>469</v>
      </c>
      <c r="AG17" s="154">
        <v>0</v>
      </c>
      <c r="AH17" s="149" t="s">
        <v>510</v>
      </c>
      <c r="AI17" s="154">
        <v>0</v>
      </c>
      <c r="AJ17" s="149" t="s">
        <v>469</v>
      </c>
      <c r="AK17" s="154">
        <v>0</v>
      </c>
      <c r="AL17" s="149" t="s">
        <v>469</v>
      </c>
      <c r="AM17" s="154">
        <v>0</v>
      </c>
      <c r="AN17" s="149" t="s">
        <v>510</v>
      </c>
      <c r="AO17" s="154">
        <v>0</v>
      </c>
      <c r="AP17" s="149" t="s">
        <v>469</v>
      </c>
      <c r="AQ17" s="154">
        <v>0</v>
      </c>
      <c r="AR17" s="176" t="s">
        <v>510</v>
      </c>
      <c r="AS17" s="154">
        <v>0</v>
      </c>
      <c r="AT17" s="149" t="s">
        <v>469</v>
      </c>
      <c r="AU17" s="154">
        <v>0</v>
      </c>
      <c r="AV17" s="149" t="s">
        <v>469</v>
      </c>
      <c r="AW17" s="154">
        <v>0</v>
      </c>
      <c r="AX17" s="149" t="s">
        <v>469</v>
      </c>
      <c r="AY17" s="154">
        <v>0</v>
      </c>
      <c r="AZ17" s="149" t="s">
        <v>469</v>
      </c>
      <c r="BA17" s="154">
        <v>0</v>
      </c>
      <c r="BB17" s="149" t="s">
        <v>469</v>
      </c>
      <c r="BC17" s="149"/>
      <c r="BD17" s="149"/>
      <c r="BE17" s="154">
        <v>0</v>
      </c>
      <c r="BF17" s="149" t="s">
        <v>469</v>
      </c>
      <c r="BG17" s="154">
        <v>0</v>
      </c>
      <c r="BH17" s="149" t="s">
        <v>469</v>
      </c>
      <c r="BI17" s="154">
        <v>0</v>
      </c>
      <c r="BJ17" s="149" t="s">
        <v>469</v>
      </c>
      <c r="BK17" s="154">
        <v>0</v>
      </c>
      <c r="BL17" s="149" t="s">
        <v>469</v>
      </c>
      <c r="BM17" s="154">
        <v>0</v>
      </c>
      <c r="BN17" s="149" t="s">
        <v>469</v>
      </c>
      <c r="BO17" s="149"/>
      <c r="BP17" s="149"/>
      <c r="BQ17" s="154">
        <v>0</v>
      </c>
      <c r="BR17" s="149"/>
      <c r="BS17" s="154">
        <v>0</v>
      </c>
      <c r="BT17" s="149" t="s">
        <v>469</v>
      </c>
      <c r="BU17" s="154">
        <v>0</v>
      </c>
      <c r="BV17" s="149" t="s">
        <v>469</v>
      </c>
      <c r="BW17" s="154">
        <v>0</v>
      </c>
      <c r="BX17" s="155" t="s">
        <v>469</v>
      </c>
      <c r="BY17" s="149"/>
      <c r="BZ17" s="149"/>
      <c r="CA17" s="154">
        <v>0</v>
      </c>
      <c r="CB17" s="149" t="s">
        <v>469</v>
      </c>
      <c r="CC17" s="149"/>
      <c r="CD17" s="149"/>
      <c r="CE17" s="153">
        <v>0</v>
      </c>
      <c r="CF17" s="149" t="s">
        <v>609</v>
      </c>
      <c r="CG17" s="154">
        <v>0</v>
      </c>
      <c r="CH17" s="175" t="s">
        <v>469</v>
      </c>
      <c r="CI17" s="154">
        <v>0</v>
      </c>
      <c r="CJ17" s="149" t="s">
        <v>730</v>
      </c>
      <c r="CK17" s="149"/>
      <c r="CL17" s="149"/>
      <c r="CM17" s="154">
        <v>0</v>
      </c>
      <c r="CN17" s="149" t="s">
        <v>737</v>
      </c>
      <c r="CO17" s="154">
        <v>0</v>
      </c>
      <c r="CP17" s="149" t="s">
        <v>469</v>
      </c>
      <c r="CQ17" s="154">
        <v>0</v>
      </c>
      <c r="CR17" s="149" t="s">
        <v>510</v>
      </c>
      <c r="CS17" s="154">
        <v>0</v>
      </c>
      <c r="CT17" s="149" t="s">
        <v>469</v>
      </c>
      <c r="CU17" s="154">
        <v>0</v>
      </c>
      <c r="CV17" s="149"/>
      <c r="CW17" s="153">
        <v>0</v>
      </c>
      <c r="CX17" s="149"/>
      <c r="CY17" s="154">
        <v>0</v>
      </c>
      <c r="CZ17" s="149" t="s">
        <v>469</v>
      </c>
      <c r="DA17" s="182"/>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row>
    <row r="18" spans="1:157" ht="28.8" x14ac:dyDescent="0.3">
      <c r="A18" s="65" t="s">
        <v>47</v>
      </c>
      <c r="B18" s="64" t="s">
        <v>208</v>
      </c>
      <c r="C18" s="95" t="s">
        <v>356</v>
      </c>
      <c r="D18" s="107" t="s">
        <v>357</v>
      </c>
      <c r="E18" s="154">
        <v>0</v>
      </c>
      <c r="F18" s="149" t="s">
        <v>890</v>
      </c>
      <c r="G18" s="164">
        <v>0</v>
      </c>
      <c r="H18" s="152" t="s">
        <v>469</v>
      </c>
      <c r="I18" s="172">
        <v>0</v>
      </c>
      <c r="J18" s="152" t="s">
        <v>469</v>
      </c>
      <c r="K18" s="178">
        <v>0</v>
      </c>
      <c r="L18" s="149" t="s">
        <v>469</v>
      </c>
      <c r="M18" s="154">
        <v>0</v>
      </c>
      <c r="N18" s="152" t="s">
        <v>469</v>
      </c>
      <c r="O18" s="154">
        <v>0</v>
      </c>
      <c r="P18" s="149" t="s">
        <v>469</v>
      </c>
      <c r="Q18" s="154">
        <v>0</v>
      </c>
      <c r="R18" s="149" t="s">
        <v>469</v>
      </c>
      <c r="S18" s="153">
        <v>0</v>
      </c>
      <c r="T18" s="175" t="s">
        <v>469</v>
      </c>
      <c r="U18" s="154">
        <v>0</v>
      </c>
      <c r="V18" s="149" t="s">
        <v>469</v>
      </c>
      <c r="W18" s="154">
        <v>0</v>
      </c>
      <c r="X18" s="152" t="s">
        <v>469</v>
      </c>
      <c r="Y18" s="154">
        <v>0</v>
      </c>
      <c r="Z18" s="149" t="s">
        <v>469</v>
      </c>
      <c r="AA18" s="154">
        <v>0</v>
      </c>
      <c r="AB18" s="149" t="s">
        <v>469</v>
      </c>
      <c r="AC18" s="154">
        <v>0</v>
      </c>
      <c r="AD18" s="149" t="s">
        <v>469</v>
      </c>
      <c r="AE18" s="154">
        <v>0</v>
      </c>
      <c r="AF18" s="149" t="s">
        <v>469</v>
      </c>
      <c r="AG18" s="154">
        <v>0</v>
      </c>
      <c r="AH18" s="149" t="s">
        <v>510</v>
      </c>
      <c r="AI18" s="154">
        <v>0</v>
      </c>
      <c r="AJ18" s="149" t="s">
        <v>469</v>
      </c>
      <c r="AK18" s="154">
        <v>0</v>
      </c>
      <c r="AL18" s="149" t="s">
        <v>469</v>
      </c>
      <c r="AM18" s="154">
        <v>0</v>
      </c>
      <c r="AN18" s="149" t="s">
        <v>510</v>
      </c>
      <c r="AO18" s="154">
        <v>0</v>
      </c>
      <c r="AP18" s="149" t="s">
        <v>469</v>
      </c>
      <c r="AQ18" s="154">
        <v>0</v>
      </c>
      <c r="AR18" s="176" t="s">
        <v>510</v>
      </c>
      <c r="AS18" s="154">
        <v>0</v>
      </c>
      <c r="AT18" s="149" t="s">
        <v>469</v>
      </c>
      <c r="AU18" s="154">
        <v>0</v>
      </c>
      <c r="AV18" s="149" t="s">
        <v>469</v>
      </c>
      <c r="AW18" s="154">
        <v>0</v>
      </c>
      <c r="AX18" s="149" t="s">
        <v>469</v>
      </c>
      <c r="AY18" s="154">
        <v>0</v>
      </c>
      <c r="AZ18" s="149" t="s">
        <v>469</v>
      </c>
      <c r="BA18" s="154">
        <v>0</v>
      </c>
      <c r="BB18" s="149" t="s">
        <v>469</v>
      </c>
      <c r="BC18" s="149"/>
      <c r="BD18" s="149"/>
      <c r="BE18" s="154">
        <v>0</v>
      </c>
      <c r="BF18" s="149" t="s">
        <v>469</v>
      </c>
      <c r="BG18" s="154">
        <v>0</v>
      </c>
      <c r="BH18" s="149" t="s">
        <v>469</v>
      </c>
      <c r="BI18" s="154">
        <v>0</v>
      </c>
      <c r="BJ18" s="149" t="s">
        <v>469</v>
      </c>
      <c r="BK18" s="154">
        <v>0</v>
      </c>
      <c r="BL18" s="149" t="s">
        <v>469</v>
      </c>
      <c r="BM18" s="154">
        <v>0</v>
      </c>
      <c r="BN18" s="149" t="s">
        <v>469</v>
      </c>
      <c r="BO18" s="149"/>
      <c r="BP18" s="149"/>
      <c r="BQ18" s="164">
        <v>0</v>
      </c>
      <c r="BR18" s="149"/>
      <c r="BS18" s="178">
        <v>0</v>
      </c>
      <c r="BT18" s="149" t="s">
        <v>469</v>
      </c>
      <c r="BU18" s="154">
        <v>0</v>
      </c>
      <c r="BV18" s="149" t="s">
        <v>469</v>
      </c>
      <c r="BW18" s="154">
        <v>0</v>
      </c>
      <c r="BX18" s="155" t="s">
        <v>469</v>
      </c>
      <c r="BY18" s="149"/>
      <c r="BZ18" s="149"/>
      <c r="CA18" s="154">
        <v>0</v>
      </c>
      <c r="CB18" s="149" t="s">
        <v>469</v>
      </c>
      <c r="CC18" s="149"/>
      <c r="CD18" s="149"/>
      <c r="CE18" s="153">
        <v>0</v>
      </c>
      <c r="CF18" s="175" t="s">
        <v>469</v>
      </c>
      <c r="CG18" s="154">
        <v>0</v>
      </c>
      <c r="CH18" s="175" t="s">
        <v>469</v>
      </c>
      <c r="CI18" s="154">
        <v>0</v>
      </c>
      <c r="CJ18" s="149" t="s">
        <v>730</v>
      </c>
      <c r="CK18" s="149"/>
      <c r="CL18" s="149"/>
      <c r="CM18" s="154">
        <v>0</v>
      </c>
      <c r="CN18" s="149" t="s">
        <v>737</v>
      </c>
      <c r="CO18" s="154">
        <v>0</v>
      </c>
      <c r="CP18" s="149" t="s">
        <v>580</v>
      </c>
      <c r="CQ18" s="154">
        <v>0</v>
      </c>
      <c r="CR18" s="149" t="s">
        <v>510</v>
      </c>
      <c r="CS18" s="154">
        <v>0</v>
      </c>
      <c r="CT18" s="149" t="s">
        <v>469</v>
      </c>
      <c r="CU18" s="154">
        <v>0</v>
      </c>
      <c r="CV18" s="149"/>
      <c r="CW18" s="153">
        <v>0</v>
      </c>
      <c r="CX18" s="149"/>
      <c r="CY18" s="154">
        <v>0</v>
      </c>
      <c r="CZ18" s="149" t="s">
        <v>469</v>
      </c>
      <c r="DA18" s="182"/>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row>
    <row r="19" spans="1:157" ht="24.75" customHeight="1" x14ac:dyDescent="0.3">
      <c r="A19" s="65" t="s">
        <v>48</v>
      </c>
      <c r="B19" s="64" t="s">
        <v>212</v>
      </c>
      <c r="C19" s="95" t="s">
        <v>359</v>
      </c>
      <c r="D19" s="107" t="s">
        <v>358</v>
      </c>
      <c r="E19" s="154">
        <v>2</v>
      </c>
      <c r="F19" s="149" t="s">
        <v>580</v>
      </c>
      <c r="G19" s="164">
        <v>2</v>
      </c>
      <c r="H19" s="152" t="s">
        <v>469</v>
      </c>
      <c r="I19" s="172">
        <v>2</v>
      </c>
      <c r="J19" s="152" t="s">
        <v>469</v>
      </c>
      <c r="K19" s="178">
        <v>2</v>
      </c>
      <c r="L19" s="149" t="s">
        <v>580</v>
      </c>
      <c r="M19" s="154">
        <v>0</v>
      </c>
      <c r="N19" s="152" t="s">
        <v>469</v>
      </c>
      <c r="O19" s="154">
        <v>2</v>
      </c>
      <c r="P19" s="149" t="s">
        <v>580</v>
      </c>
      <c r="Q19" s="154">
        <v>2</v>
      </c>
      <c r="R19" s="149" t="s">
        <v>580</v>
      </c>
      <c r="S19" s="153">
        <v>0</v>
      </c>
      <c r="T19" s="175" t="s">
        <v>469</v>
      </c>
      <c r="U19" s="154">
        <v>0</v>
      </c>
      <c r="V19" s="149" t="s">
        <v>469</v>
      </c>
      <c r="W19" s="154">
        <v>2</v>
      </c>
      <c r="X19" s="152" t="s">
        <v>469</v>
      </c>
      <c r="Y19" s="154">
        <v>2</v>
      </c>
      <c r="Z19" s="149" t="s">
        <v>580</v>
      </c>
      <c r="AA19" s="154">
        <v>2</v>
      </c>
      <c r="AB19" s="149" t="s">
        <v>580</v>
      </c>
      <c r="AC19" s="154">
        <v>2</v>
      </c>
      <c r="AD19" s="149" t="s">
        <v>580</v>
      </c>
      <c r="AE19" s="154">
        <v>0</v>
      </c>
      <c r="AF19" s="149" t="s">
        <v>469</v>
      </c>
      <c r="AG19" s="154">
        <v>2</v>
      </c>
      <c r="AH19" s="149" t="s">
        <v>510</v>
      </c>
      <c r="AI19" s="154">
        <v>2</v>
      </c>
      <c r="AJ19" s="149" t="s">
        <v>580</v>
      </c>
      <c r="AK19" s="154">
        <v>2</v>
      </c>
      <c r="AL19" s="149" t="s">
        <v>580</v>
      </c>
      <c r="AM19" s="154">
        <v>0</v>
      </c>
      <c r="AN19" s="149" t="s">
        <v>510</v>
      </c>
      <c r="AO19" s="154">
        <v>2</v>
      </c>
      <c r="AP19" s="149" t="s">
        <v>580</v>
      </c>
      <c r="AQ19" s="154">
        <v>0</v>
      </c>
      <c r="AR19" s="176" t="s">
        <v>510</v>
      </c>
      <c r="AS19" s="154">
        <v>2</v>
      </c>
      <c r="AT19" s="149" t="s">
        <v>580</v>
      </c>
      <c r="AU19" s="154">
        <v>2</v>
      </c>
      <c r="AV19" s="149" t="s">
        <v>580</v>
      </c>
      <c r="AW19" s="154">
        <v>2</v>
      </c>
      <c r="AX19" s="149" t="s">
        <v>469</v>
      </c>
      <c r="AY19" s="154">
        <v>2</v>
      </c>
      <c r="AZ19" s="149" t="s">
        <v>580</v>
      </c>
      <c r="BA19" s="154">
        <v>2</v>
      </c>
      <c r="BB19" s="149" t="s">
        <v>580</v>
      </c>
      <c r="BC19" s="149"/>
      <c r="BD19" s="149"/>
      <c r="BE19" s="154">
        <v>0</v>
      </c>
      <c r="BF19" s="149" t="s">
        <v>469</v>
      </c>
      <c r="BG19" s="154">
        <v>2</v>
      </c>
      <c r="BH19" s="149" t="s">
        <v>819</v>
      </c>
      <c r="BI19" s="154">
        <v>2</v>
      </c>
      <c r="BJ19" s="149" t="s">
        <v>580</v>
      </c>
      <c r="BK19" s="154">
        <v>2</v>
      </c>
      <c r="BL19" s="149" t="s">
        <v>580</v>
      </c>
      <c r="BM19" s="154">
        <v>2</v>
      </c>
      <c r="BN19" s="149" t="s">
        <v>580</v>
      </c>
      <c r="BO19" s="149"/>
      <c r="BP19" s="149"/>
      <c r="BQ19" s="164">
        <v>2</v>
      </c>
      <c r="BR19" s="152" t="s">
        <v>469</v>
      </c>
      <c r="BS19" s="178">
        <v>0</v>
      </c>
      <c r="BT19" s="149" t="s">
        <v>469</v>
      </c>
      <c r="BU19" s="154">
        <v>2</v>
      </c>
      <c r="BV19" s="149" t="s">
        <v>580</v>
      </c>
      <c r="BW19" s="154">
        <v>0</v>
      </c>
      <c r="BX19" s="155" t="s">
        <v>469</v>
      </c>
      <c r="BY19" s="149"/>
      <c r="BZ19" s="149"/>
      <c r="CA19" s="154">
        <v>2</v>
      </c>
      <c r="CB19" s="149" t="s">
        <v>580</v>
      </c>
      <c r="CC19" s="149"/>
      <c r="CD19" s="149"/>
      <c r="CE19" s="153">
        <v>2</v>
      </c>
      <c r="CF19" s="175" t="s">
        <v>469</v>
      </c>
      <c r="CG19" s="154">
        <v>0</v>
      </c>
      <c r="CH19" s="175" t="s">
        <v>469</v>
      </c>
      <c r="CI19" s="154">
        <v>0</v>
      </c>
      <c r="CJ19" s="149" t="s">
        <v>730</v>
      </c>
      <c r="CK19" s="149"/>
      <c r="CL19" s="149"/>
      <c r="CM19" s="154">
        <v>2</v>
      </c>
      <c r="CN19" s="149" t="s">
        <v>580</v>
      </c>
      <c r="CO19" s="154">
        <v>2</v>
      </c>
      <c r="CP19" s="149" t="s">
        <v>580</v>
      </c>
      <c r="CQ19" s="154">
        <v>0</v>
      </c>
      <c r="CR19" s="149" t="s">
        <v>510</v>
      </c>
      <c r="CS19" s="154">
        <v>2</v>
      </c>
      <c r="CT19" s="149" t="s">
        <v>580</v>
      </c>
      <c r="CU19" s="154">
        <v>2</v>
      </c>
      <c r="CV19" s="149" t="s">
        <v>580</v>
      </c>
      <c r="CW19" s="153">
        <v>2</v>
      </c>
      <c r="CX19" s="149" t="s">
        <v>580</v>
      </c>
      <c r="CY19" s="154">
        <v>2</v>
      </c>
      <c r="CZ19" s="149" t="s">
        <v>580</v>
      </c>
      <c r="DA19" s="182"/>
      <c r="DB19" s="148"/>
      <c r="DC19" s="148"/>
      <c r="DD19" s="148"/>
      <c r="DE19" s="148"/>
      <c r="DF19" s="148"/>
      <c r="DG19" s="148"/>
      <c r="DH19" s="148"/>
      <c r="DI19" s="148"/>
      <c r="DJ19" s="148"/>
      <c r="DK19" s="148"/>
      <c r="DL19" s="148"/>
      <c r="DM19" s="148"/>
      <c r="DN19" s="148"/>
      <c r="DO19" s="148"/>
      <c r="DP19" s="148"/>
      <c r="DQ19" s="148"/>
      <c r="DR19" s="148"/>
      <c r="DS19" s="148"/>
      <c r="DT19" s="148"/>
      <c r="DU19" s="148"/>
      <c r="DV19" s="148"/>
      <c r="DW19" s="148"/>
      <c r="DX19" s="148"/>
      <c r="DY19" s="148"/>
      <c r="DZ19" s="148"/>
      <c r="EA19" s="148"/>
      <c r="EB19" s="148"/>
      <c r="EC19" s="148"/>
      <c r="ED19" s="148"/>
      <c r="EE19" s="148"/>
      <c r="EF19" s="148"/>
      <c r="EG19" s="148"/>
      <c r="EH19" s="148"/>
      <c r="EI19" s="148"/>
      <c r="EJ19" s="148"/>
      <c r="EK19" s="148"/>
      <c r="EL19" s="148"/>
      <c r="EM19" s="148"/>
      <c r="EN19" s="148"/>
      <c r="EO19" s="148"/>
      <c r="EP19" s="148"/>
      <c r="EQ19" s="148"/>
      <c r="ER19" s="148"/>
      <c r="ES19" s="148"/>
      <c r="ET19" s="148"/>
      <c r="EU19" s="148"/>
      <c r="EV19" s="148"/>
      <c r="EW19" s="148"/>
      <c r="EX19" s="148"/>
      <c r="EY19" s="148"/>
      <c r="EZ19" s="148"/>
      <c r="FA19" s="148"/>
    </row>
    <row r="20" spans="1:157" ht="27" customHeight="1" x14ac:dyDescent="0.3">
      <c r="A20" s="65" t="s">
        <v>49</v>
      </c>
      <c r="B20" s="64" t="s">
        <v>214</v>
      </c>
      <c r="C20" s="95" t="s">
        <v>360</v>
      </c>
      <c r="D20" s="107" t="s">
        <v>361</v>
      </c>
      <c r="E20" s="154">
        <v>2</v>
      </c>
      <c r="F20" s="149" t="s">
        <v>580</v>
      </c>
      <c r="G20" s="164">
        <v>2</v>
      </c>
      <c r="H20" s="152" t="s">
        <v>469</v>
      </c>
      <c r="I20" s="172">
        <v>2</v>
      </c>
      <c r="J20" s="152" t="s">
        <v>469</v>
      </c>
      <c r="K20" s="178">
        <v>2</v>
      </c>
      <c r="L20" s="149" t="s">
        <v>580</v>
      </c>
      <c r="M20" s="154">
        <v>2</v>
      </c>
      <c r="N20" s="151" t="s">
        <v>589</v>
      </c>
      <c r="O20" s="154">
        <v>2</v>
      </c>
      <c r="P20" s="149" t="s">
        <v>580</v>
      </c>
      <c r="Q20" s="154">
        <v>2</v>
      </c>
      <c r="R20" s="149" t="s">
        <v>580</v>
      </c>
      <c r="S20" s="153">
        <v>0</v>
      </c>
      <c r="T20" s="175" t="s">
        <v>469</v>
      </c>
      <c r="U20" s="154">
        <v>2</v>
      </c>
      <c r="V20" s="149" t="s">
        <v>580</v>
      </c>
      <c r="W20" s="154">
        <v>2</v>
      </c>
      <c r="X20" s="152" t="s">
        <v>469</v>
      </c>
      <c r="Y20" s="154">
        <v>2</v>
      </c>
      <c r="Z20" s="149" t="s">
        <v>580</v>
      </c>
      <c r="AA20" s="154">
        <v>2</v>
      </c>
      <c r="AB20" s="149" t="s">
        <v>580</v>
      </c>
      <c r="AC20" s="154">
        <v>2</v>
      </c>
      <c r="AD20" s="149" t="s">
        <v>580</v>
      </c>
      <c r="AE20" s="154">
        <v>2</v>
      </c>
      <c r="AF20" s="149" t="s">
        <v>580</v>
      </c>
      <c r="AG20" s="154">
        <v>2</v>
      </c>
      <c r="AH20" s="149" t="s">
        <v>510</v>
      </c>
      <c r="AI20" s="154">
        <v>2</v>
      </c>
      <c r="AJ20" s="149" t="s">
        <v>580</v>
      </c>
      <c r="AK20" s="154">
        <v>2</v>
      </c>
      <c r="AL20" s="149" t="s">
        <v>580</v>
      </c>
      <c r="AM20" s="154">
        <v>0</v>
      </c>
      <c r="AN20" s="149" t="s">
        <v>510</v>
      </c>
      <c r="AO20" s="154">
        <v>2</v>
      </c>
      <c r="AP20" s="149" t="s">
        <v>580</v>
      </c>
      <c r="AQ20" s="154">
        <v>0</v>
      </c>
      <c r="AR20" s="176" t="s">
        <v>510</v>
      </c>
      <c r="AS20" s="154">
        <v>2</v>
      </c>
      <c r="AT20" s="149" t="s">
        <v>580</v>
      </c>
      <c r="AU20" s="154">
        <v>2</v>
      </c>
      <c r="AV20" s="149" t="s">
        <v>580</v>
      </c>
      <c r="AW20" s="154">
        <v>2</v>
      </c>
      <c r="AX20" s="149" t="s">
        <v>469</v>
      </c>
      <c r="AY20" s="154">
        <v>2</v>
      </c>
      <c r="AZ20" s="149" t="s">
        <v>580</v>
      </c>
      <c r="BA20" s="154">
        <v>2</v>
      </c>
      <c r="BB20" s="149" t="s">
        <v>580</v>
      </c>
      <c r="BC20" s="149"/>
      <c r="BD20" s="149"/>
      <c r="BE20" s="154">
        <v>2</v>
      </c>
      <c r="BF20" s="149" t="s">
        <v>688</v>
      </c>
      <c r="BG20" s="154">
        <v>2</v>
      </c>
      <c r="BH20" s="149" t="s">
        <v>819</v>
      </c>
      <c r="BI20" s="154">
        <v>2</v>
      </c>
      <c r="BJ20" s="149" t="s">
        <v>703</v>
      </c>
      <c r="BK20" s="154">
        <v>2</v>
      </c>
      <c r="BL20" s="149" t="s">
        <v>580</v>
      </c>
      <c r="BM20" s="154">
        <v>2</v>
      </c>
      <c r="BN20" s="149" t="s">
        <v>580</v>
      </c>
      <c r="BO20" s="149"/>
      <c r="BP20" s="149"/>
      <c r="BQ20" s="164">
        <v>2</v>
      </c>
      <c r="BR20" s="152" t="s">
        <v>469</v>
      </c>
      <c r="BS20" s="178">
        <v>2</v>
      </c>
      <c r="BT20" s="149" t="s">
        <v>695</v>
      </c>
      <c r="BU20" s="154">
        <v>2</v>
      </c>
      <c r="BV20" s="149" t="s">
        <v>580</v>
      </c>
      <c r="BW20" s="154">
        <v>2</v>
      </c>
      <c r="BX20" s="155" t="s">
        <v>469</v>
      </c>
      <c r="BY20" s="149"/>
      <c r="BZ20" s="149"/>
      <c r="CA20" s="154">
        <v>2</v>
      </c>
      <c r="CB20" s="149" t="s">
        <v>580</v>
      </c>
      <c r="CC20" s="149"/>
      <c r="CD20" s="149"/>
      <c r="CE20" s="153">
        <v>2</v>
      </c>
      <c r="CF20" s="175" t="s">
        <v>469</v>
      </c>
      <c r="CG20" s="154">
        <v>0</v>
      </c>
      <c r="CH20" s="175" t="s">
        <v>469</v>
      </c>
      <c r="CI20" s="154">
        <v>2</v>
      </c>
      <c r="CJ20" s="149" t="s">
        <v>580</v>
      </c>
      <c r="CK20" s="149"/>
      <c r="CL20" s="149"/>
      <c r="CM20" s="154">
        <v>2</v>
      </c>
      <c r="CN20" s="149" t="s">
        <v>580</v>
      </c>
      <c r="CO20" s="154">
        <v>2</v>
      </c>
      <c r="CP20" s="149" t="s">
        <v>580</v>
      </c>
      <c r="CQ20" s="154">
        <v>0</v>
      </c>
      <c r="CR20" s="149" t="s">
        <v>510</v>
      </c>
      <c r="CS20" s="154">
        <v>2</v>
      </c>
      <c r="CT20" s="149" t="s">
        <v>580</v>
      </c>
      <c r="CU20" s="154">
        <v>2</v>
      </c>
      <c r="CV20" s="149" t="s">
        <v>580</v>
      </c>
      <c r="CW20" s="153">
        <v>2</v>
      </c>
      <c r="CX20" s="149" t="s">
        <v>580</v>
      </c>
      <c r="CY20" s="154">
        <v>2</v>
      </c>
      <c r="CZ20" s="149" t="s">
        <v>580</v>
      </c>
      <c r="DA20" s="182"/>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row>
    <row r="21" spans="1:157" ht="31.5" customHeight="1" x14ac:dyDescent="0.3">
      <c r="A21" s="65" t="s">
        <v>50</v>
      </c>
      <c r="B21" s="64" t="s">
        <v>216</v>
      </c>
      <c r="C21" s="95" t="s">
        <v>363</v>
      </c>
      <c r="D21" s="107" t="s">
        <v>362</v>
      </c>
      <c r="E21" s="154">
        <v>2</v>
      </c>
      <c r="F21" s="149" t="s">
        <v>580</v>
      </c>
      <c r="G21" s="164">
        <v>2</v>
      </c>
      <c r="H21" s="152" t="s">
        <v>469</v>
      </c>
      <c r="I21" s="172">
        <v>2</v>
      </c>
      <c r="J21" s="152" t="s">
        <v>469</v>
      </c>
      <c r="K21" s="178">
        <v>2</v>
      </c>
      <c r="L21" s="149" t="s">
        <v>580</v>
      </c>
      <c r="M21" s="154">
        <v>0</v>
      </c>
      <c r="N21" s="152" t="s">
        <v>469</v>
      </c>
      <c r="O21" s="154">
        <v>2</v>
      </c>
      <c r="P21" s="149" t="s">
        <v>580</v>
      </c>
      <c r="Q21" s="154">
        <v>2</v>
      </c>
      <c r="R21" s="149" t="s">
        <v>580</v>
      </c>
      <c r="S21" s="153">
        <v>0</v>
      </c>
      <c r="T21" s="175" t="s">
        <v>469</v>
      </c>
      <c r="U21" s="154">
        <v>0</v>
      </c>
      <c r="V21" s="149" t="s">
        <v>469</v>
      </c>
      <c r="W21" s="154">
        <v>2</v>
      </c>
      <c r="X21" s="152" t="s">
        <v>469</v>
      </c>
      <c r="Y21" s="154">
        <v>2</v>
      </c>
      <c r="Z21" s="149" t="s">
        <v>580</v>
      </c>
      <c r="AA21" s="154">
        <v>2</v>
      </c>
      <c r="AB21" s="149" t="s">
        <v>580</v>
      </c>
      <c r="AC21" s="154">
        <v>2</v>
      </c>
      <c r="AD21" s="149" t="s">
        <v>580</v>
      </c>
      <c r="AE21" s="154">
        <v>0</v>
      </c>
      <c r="AF21" s="149" t="s">
        <v>469</v>
      </c>
      <c r="AG21" s="154">
        <v>0</v>
      </c>
      <c r="AH21" s="149" t="s">
        <v>510</v>
      </c>
      <c r="AI21" s="154">
        <v>2</v>
      </c>
      <c r="AJ21" s="149" t="s">
        <v>580</v>
      </c>
      <c r="AK21" s="154">
        <v>2</v>
      </c>
      <c r="AL21" s="149" t="s">
        <v>580</v>
      </c>
      <c r="AM21" s="154">
        <v>0</v>
      </c>
      <c r="AN21" s="149" t="s">
        <v>510</v>
      </c>
      <c r="AO21" s="154">
        <v>2</v>
      </c>
      <c r="AP21" s="149" t="s">
        <v>580</v>
      </c>
      <c r="AQ21" s="154">
        <v>0</v>
      </c>
      <c r="AR21" s="176" t="s">
        <v>510</v>
      </c>
      <c r="AS21" s="154">
        <v>2</v>
      </c>
      <c r="AT21" s="149" t="s">
        <v>580</v>
      </c>
      <c r="AU21" s="154">
        <v>2</v>
      </c>
      <c r="AV21" s="149" t="s">
        <v>580</v>
      </c>
      <c r="AW21" s="154">
        <v>2</v>
      </c>
      <c r="AX21" s="149" t="s">
        <v>469</v>
      </c>
      <c r="AY21" s="154">
        <v>2</v>
      </c>
      <c r="AZ21" s="149" t="s">
        <v>580</v>
      </c>
      <c r="BA21" s="154">
        <v>2</v>
      </c>
      <c r="BB21" s="149" t="s">
        <v>580</v>
      </c>
      <c r="BC21" s="149"/>
      <c r="BD21" s="149"/>
      <c r="BE21" s="154">
        <v>0</v>
      </c>
      <c r="BF21" s="149" t="s">
        <v>469</v>
      </c>
      <c r="BG21" s="154">
        <v>2</v>
      </c>
      <c r="BH21" s="149" t="s">
        <v>819</v>
      </c>
      <c r="BI21" s="154">
        <v>1</v>
      </c>
      <c r="BJ21" s="149" t="s">
        <v>703</v>
      </c>
      <c r="BK21" s="154">
        <v>2</v>
      </c>
      <c r="BL21" s="149" t="s">
        <v>580</v>
      </c>
      <c r="BM21" s="154">
        <v>0</v>
      </c>
      <c r="BN21" s="149" t="s">
        <v>469</v>
      </c>
      <c r="BO21" s="149"/>
      <c r="BP21" s="149"/>
      <c r="BQ21" s="164">
        <v>2</v>
      </c>
      <c r="BR21" s="152" t="s">
        <v>469</v>
      </c>
      <c r="BS21" s="178">
        <v>2</v>
      </c>
      <c r="BT21" s="151" t="s">
        <v>696</v>
      </c>
      <c r="BU21" s="154">
        <v>0</v>
      </c>
      <c r="BV21" s="149" t="s">
        <v>469</v>
      </c>
      <c r="BW21" s="154">
        <v>2</v>
      </c>
      <c r="BX21" s="155" t="s">
        <v>469</v>
      </c>
      <c r="BY21" s="149"/>
      <c r="BZ21" s="149"/>
      <c r="CA21" s="154">
        <v>2</v>
      </c>
      <c r="CB21" s="149" t="s">
        <v>580</v>
      </c>
      <c r="CC21" s="149"/>
      <c r="CD21" s="149"/>
      <c r="CE21" s="153">
        <v>0</v>
      </c>
      <c r="CF21" s="175" t="s">
        <v>469</v>
      </c>
      <c r="CG21" s="154">
        <v>0</v>
      </c>
      <c r="CH21" s="175" t="s">
        <v>469</v>
      </c>
      <c r="CI21" s="154">
        <v>2</v>
      </c>
      <c r="CJ21" s="149" t="s">
        <v>580</v>
      </c>
      <c r="CK21" s="149"/>
      <c r="CL21" s="149"/>
      <c r="CM21" s="154">
        <v>0</v>
      </c>
      <c r="CN21" s="149" t="s">
        <v>737</v>
      </c>
      <c r="CO21" s="154">
        <v>2</v>
      </c>
      <c r="CP21" s="149" t="s">
        <v>580</v>
      </c>
      <c r="CQ21" s="154">
        <v>0</v>
      </c>
      <c r="CR21" s="149" t="s">
        <v>510</v>
      </c>
      <c r="CS21" s="154">
        <v>2</v>
      </c>
      <c r="CT21" s="149" t="s">
        <v>580</v>
      </c>
      <c r="CU21" s="154">
        <v>2</v>
      </c>
      <c r="CV21" s="149" t="s">
        <v>580</v>
      </c>
      <c r="CW21" s="153">
        <v>2</v>
      </c>
      <c r="CX21" s="149" t="s">
        <v>580</v>
      </c>
      <c r="CY21" s="154">
        <v>2</v>
      </c>
      <c r="CZ21" s="149" t="s">
        <v>580</v>
      </c>
      <c r="DA21" s="182"/>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row>
    <row r="22" spans="1:157" ht="28.5" customHeight="1" x14ac:dyDescent="0.3">
      <c r="A22" s="65" t="s">
        <v>51</v>
      </c>
      <c r="B22" s="64" t="s">
        <v>218</v>
      </c>
      <c r="C22" s="95" t="s">
        <v>364</v>
      </c>
      <c r="D22" s="107" t="s">
        <v>365</v>
      </c>
      <c r="E22" s="154">
        <v>1</v>
      </c>
      <c r="F22" s="149" t="s">
        <v>889</v>
      </c>
      <c r="G22" s="164">
        <v>0</v>
      </c>
      <c r="H22" s="152" t="s">
        <v>469</v>
      </c>
      <c r="I22" s="172">
        <v>0</v>
      </c>
      <c r="J22" s="152" t="s">
        <v>469</v>
      </c>
      <c r="K22" s="178">
        <v>0</v>
      </c>
      <c r="L22" s="149" t="s">
        <v>469</v>
      </c>
      <c r="M22" s="154">
        <v>1</v>
      </c>
      <c r="N22" s="151" t="s">
        <v>589</v>
      </c>
      <c r="O22" s="154">
        <v>0</v>
      </c>
      <c r="P22" s="149" t="s">
        <v>469</v>
      </c>
      <c r="Q22" s="154">
        <v>0</v>
      </c>
      <c r="R22" s="149" t="s">
        <v>469</v>
      </c>
      <c r="S22" s="153">
        <v>0</v>
      </c>
      <c r="T22" s="175" t="s">
        <v>469</v>
      </c>
      <c r="U22" s="154">
        <v>0</v>
      </c>
      <c r="V22" s="149" t="s">
        <v>469</v>
      </c>
      <c r="W22" s="154">
        <v>0</v>
      </c>
      <c r="X22" s="152" t="s">
        <v>469</v>
      </c>
      <c r="Y22" s="154">
        <v>0</v>
      </c>
      <c r="Z22" s="149" t="s">
        <v>469</v>
      </c>
      <c r="AA22" s="154">
        <v>0</v>
      </c>
      <c r="AB22" s="149" t="s">
        <v>469</v>
      </c>
      <c r="AC22" s="154">
        <v>0</v>
      </c>
      <c r="AD22" s="149" t="s">
        <v>469</v>
      </c>
      <c r="AE22" s="154">
        <v>0</v>
      </c>
      <c r="AF22" s="149" t="s">
        <v>469</v>
      </c>
      <c r="AG22" s="154">
        <v>0</v>
      </c>
      <c r="AH22" s="149" t="s">
        <v>510</v>
      </c>
      <c r="AI22" s="154">
        <v>0</v>
      </c>
      <c r="AJ22" s="149" t="s">
        <v>469</v>
      </c>
      <c r="AK22" s="154">
        <v>2</v>
      </c>
      <c r="AL22" s="151" t="s">
        <v>833</v>
      </c>
      <c r="AM22" s="154">
        <v>0</v>
      </c>
      <c r="AN22" s="149" t="s">
        <v>510</v>
      </c>
      <c r="AO22" s="154">
        <v>0</v>
      </c>
      <c r="AP22" s="149" t="s">
        <v>469</v>
      </c>
      <c r="AQ22" s="154">
        <v>0</v>
      </c>
      <c r="AR22" s="176" t="s">
        <v>510</v>
      </c>
      <c r="AS22" s="154">
        <v>0</v>
      </c>
      <c r="AT22" s="149" t="s">
        <v>469</v>
      </c>
      <c r="AU22" s="154">
        <v>2</v>
      </c>
      <c r="AV22" s="151" t="s">
        <v>846</v>
      </c>
      <c r="AW22" s="154">
        <v>0</v>
      </c>
      <c r="AX22" s="149" t="s">
        <v>469</v>
      </c>
      <c r="AY22" s="154">
        <v>0</v>
      </c>
      <c r="AZ22" s="149" t="s">
        <v>469</v>
      </c>
      <c r="BA22" s="154">
        <v>0</v>
      </c>
      <c r="BB22" s="149" t="s">
        <v>469</v>
      </c>
      <c r="BC22" s="149"/>
      <c r="BD22" s="149"/>
      <c r="BE22" s="154">
        <v>0</v>
      </c>
      <c r="BF22" s="149" t="s">
        <v>469</v>
      </c>
      <c r="BG22" s="154">
        <v>0</v>
      </c>
      <c r="BH22" s="149" t="s">
        <v>469</v>
      </c>
      <c r="BI22" s="154">
        <v>4</v>
      </c>
      <c r="BJ22" s="149" t="s">
        <v>704</v>
      </c>
      <c r="BK22" s="154">
        <v>0</v>
      </c>
      <c r="BL22" s="149" t="s">
        <v>469</v>
      </c>
      <c r="BM22" s="154">
        <v>0</v>
      </c>
      <c r="BN22" s="149" t="s">
        <v>469</v>
      </c>
      <c r="BO22" s="149"/>
      <c r="BP22" s="149"/>
      <c r="BQ22" s="164">
        <v>0</v>
      </c>
      <c r="BR22" s="149"/>
      <c r="BS22" s="178">
        <v>1</v>
      </c>
      <c r="BT22" s="149" t="s">
        <v>695</v>
      </c>
      <c r="BU22" s="154">
        <v>0</v>
      </c>
      <c r="BV22" s="149" t="s">
        <v>469</v>
      </c>
      <c r="BW22" s="154">
        <v>0</v>
      </c>
      <c r="BX22" s="155" t="s">
        <v>469</v>
      </c>
      <c r="BY22" s="149"/>
      <c r="BZ22" s="149"/>
      <c r="CA22" s="154">
        <v>0</v>
      </c>
      <c r="CB22" s="149" t="s">
        <v>469</v>
      </c>
      <c r="CC22" s="149"/>
      <c r="CD22" s="149"/>
      <c r="CE22" s="153">
        <v>0</v>
      </c>
      <c r="CF22" s="175" t="s">
        <v>469</v>
      </c>
      <c r="CG22" s="154">
        <v>0</v>
      </c>
      <c r="CH22" s="175" t="s">
        <v>469</v>
      </c>
      <c r="CI22" s="154">
        <v>0</v>
      </c>
      <c r="CJ22" s="149" t="s">
        <v>730</v>
      </c>
      <c r="CK22" s="149"/>
      <c r="CL22" s="149"/>
      <c r="CM22" s="154">
        <v>0</v>
      </c>
      <c r="CN22" s="149" t="s">
        <v>737</v>
      </c>
      <c r="CO22" s="154">
        <v>0</v>
      </c>
      <c r="CP22" s="149" t="s">
        <v>469</v>
      </c>
      <c r="CQ22" s="154">
        <v>0</v>
      </c>
      <c r="CR22" s="149" t="s">
        <v>510</v>
      </c>
      <c r="CS22" s="154">
        <v>0</v>
      </c>
      <c r="CT22" s="149" t="s">
        <v>469</v>
      </c>
      <c r="CU22" s="154">
        <v>0</v>
      </c>
      <c r="CV22" s="149"/>
      <c r="CW22" s="153">
        <v>0</v>
      </c>
      <c r="CX22" s="149"/>
      <c r="CY22" s="154">
        <v>0</v>
      </c>
      <c r="CZ22" s="149" t="s">
        <v>469</v>
      </c>
      <c r="DA22" s="182"/>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row>
    <row r="23" spans="1:157" ht="25.5" customHeight="1" x14ac:dyDescent="0.3">
      <c r="A23" s="65" t="s">
        <v>52</v>
      </c>
      <c r="B23" s="64" t="s">
        <v>220</v>
      </c>
      <c r="C23" s="95" t="s">
        <v>367</v>
      </c>
      <c r="D23" s="107" t="s">
        <v>366</v>
      </c>
      <c r="E23" s="154">
        <v>4</v>
      </c>
      <c r="F23" s="149" t="s">
        <v>888</v>
      </c>
      <c r="G23" s="154">
        <v>4</v>
      </c>
      <c r="H23" s="160" t="s">
        <v>493</v>
      </c>
      <c r="I23" s="153">
        <v>4</v>
      </c>
      <c r="J23" s="161" t="s">
        <v>521</v>
      </c>
      <c r="K23" s="154">
        <v>4</v>
      </c>
      <c r="L23" s="151" t="s">
        <v>654</v>
      </c>
      <c r="M23" s="154">
        <v>4</v>
      </c>
      <c r="N23" s="149" t="s">
        <v>588</v>
      </c>
      <c r="O23" s="154">
        <v>4</v>
      </c>
      <c r="P23" s="151" t="s">
        <v>926</v>
      </c>
      <c r="Q23" s="154">
        <v>2</v>
      </c>
      <c r="R23" s="149" t="s">
        <v>866</v>
      </c>
      <c r="S23" s="153">
        <v>0</v>
      </c>
      <c r="T23" s="175" t="s">
        <v>469</v>
      </c>
      <c r="U23" s="154">
        <v>4</v>
      </c>
      <c r="V23" s="151" t="s">
        <v>749</v>
      </c>
      <c r="W23" s="154">
        <v>2</v>
      </c>
      <c r="X23" s="152" t="s">
        <v>470</v>
      </c>
      <c r="Y23" s="154">
        <v>2</v>
      </c>
      <c r="Z23" s="151" t="s">
        <v>677</v>
      </c>
      <c r="AA23" s="154">
        <v>2</v>
      </c>
      <c r="AB23" s="151" t="s">
        <v>765</v>
      </c>
      <c r="AC23" s="154">
        <v>0</v>
      </c>
      <c r="AD23" s="149" t="s">
        <v>469</v>
      </c>
      <c r="AE23" s="154">
        <v>2</v>
      </c>
      <c r="AF23" s="149" t="s">
        <v>668</v>
      </c>
      <c r="AG23" s="154">
        <v>2</v>
      </c>
      <c r="AH23" s="149" t="s">
        <v>540</v>
      </c>
      <c r="AI23" s="154">
        <v>4</v>
      </c>
      <c r="AJ23" s="149" t="s">
        <v>797</v>
      </c>
      <c r="AK23" s="154">
        <v>2</v>
      </c>
      <c r="AL23" s="149" t="s">
        <v>832</v>
      </c>
      <c r="AM23" s="154">
        <v>2</v>
      </c>
      <c r="AN23" s="149" t="s">
        <v>630</v>
      </c>
      <c r="AO23" s="154">
        <v>4</v>
      </c>
      <c r="AP23" s="149" t="s">
        <v>782</v>
      </c>
      <c r="AQ23" s="154">
        <v>0</v>
      </c>
      <c r="AR23" s="176" t="s">
        <v>510</v>
      </c>
      <c r="AS23" s="154">
        <v>0</v>
      </c>
      <c r="AT23" s="149" t="s">
        <v>469</v>
      </c>
      <c r="AU23" s="154">
        <v>4</v>
      </c>
      <c r="AV23" s="149" t="s">
        <v>845</v>
      </c>
      <c r="AW23" s="154">
        <v>0</v>
      </c>
      <c r="AX23" s="149" t="s">
        <v>557</v>
      </c>
      <c r="AY23" s="154">
        <v>2</v>
      </c>
      <c r="AZ23" s="149" t="s">
        <v>943</v>
      </c>
      <c r="BA23" s="154">
        <v>4</v>
      </c>
      <c r="BB23" s="151" t="s">
        <v>875</v>
      </c>
      <c r="BC23" s="149"/>
      <c r="BD23" s="149"/>
      <c r="BE23" s="154">
        <v>0</v>
      </c>
      <c r="BF23" s="149" t="s">
        <v>469</v>
      </c>
      <c r="BG23" s="154">
        <v>2</v>
      </c>
      <c r="BH23" s="149" t="s">
        <v>818</v>
      </c>
      <c r="BI23" s="154">
        <v>0</v>
      </c>
      <c r="BJ23" s="149" t="s">
        <v>469</v>
      </c>
      <c r="BK23" s="154">
        <v>2</v>
      </c>
      <c r="BL23" s="151" t="s">
        <v>804</v>
      </c>
      <c r="BM23" s="154">
        <v>0</v>
      </c>
      <c r="BN23" s="149" t="s">
        <v>469</v>
      </c>
      <c r="BO23" s="149"/>
      <c r="BP23" s="149"/>
      <c r="BQ23" s="154">
        <v>0</v>
      </c>
      <c r="BR23" s="149"/>
      <c r="BS23" s="154">
        <v>0</v>
      </c>
      <c r="BT23" s="149" t="s">
        <v>469</v>
      </c>
      <c r="BU23" s="154">
        <v>2</v>
      </c>
      <c r="BV23" s="149" t="s">
        <v>910</v>
      </c>
      <c r="BW23" s="154">
        <v>2</v>
      </c>
      <c r="BX23" s="158" t="s">
        <v>478</v>
      </c>
      <c r="BY23" s="149"/>
      <c r="BZ23" s="149"/>
      <c r="CA23" s="154">
        <v>2</v>
      </c>
      <c r="CB23" s="149" t="s">
        <v>716</v>
      </c>
      <c r="CC23" s="149"/>
      <c r="CD23" s="149"/>
      <c r="CE23" s="153">
        <v>4</v>
      </c>
      <c r="CF23" s="149" t="s">
        <v>608</v>
      </c>
      <c r="CG23" s="154">
        <v>2</v>
      </c>
      <c r="CH23" s="149" t="s">
        <v>563</v>
      </c>
      <c r="CI23" s="154">
        <v>4</v>
      </c>
      <c r="CJ23" s="151" t="s">
        <v>731</v>
      </c>
      <c r="CK23" s="149"/>
      <c r="CL23" s="149"/>
      <c r="CM23" s="154">
        <v>0</v>
      </c>
      <c r="CN23" s="149" t="s">
        <v>737</v>
      </c>
      <c r="CO23" s="154">
        <v>0</v>
      </c>
      <c r="CP23" s="149" t="s">
        <v>469</v>
      </c>
      <c r="CQ23" s="154">
        <v>2</v>
      </c>
      <c r="CR23" s="149" t="s">
        <v>642</v>
      </c>
      <c r="CS23" s="154">
        <v>2</v>
      </c>
      <c r="CT23" s="149" t="s">
        <v>955</v>
      </c>
      <c r="CU23" s="154">
        <v>0</v>
      </c>
      <c r="CV23" s="149"/>
      <c r="CW23" s="153">
        <v>0</v>
      </c>
      <c r="CX23" s="149"/>
      <c r="CY23" s="154">
        <v>0</v>
      </c>
      <c r="CZ23" s="149" t="s">
        <v>469</v>
      </c>
      <c r="DA23" s="182"/>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row>
    <row r="24" spans="1:157" ht="28.5" customHeight="1" x14ac:dyDescent="0.3">
      <c r="A24" s="51" t="s">
        <v>53</v>
      </c>
      <c r="B24" s="25" t="s">
        <v>225</v>
      </c>
      <c r="C24" s="26" t="s">
        <v>368</v>
      </c>
      <c r="D24" s="108" t="s">
        <v>369</v>
      </c>
      <c r="E24" s="154">
        <v>4</v>
      </c>
      <c r="F24" s="151" t="s">
        <v>892</v>
      </c>
      <c r="G24" s="154">
        <v>0</v>
      </c>
      <c r="H24" s="149" t="s">
        <v>494</v>
      </c>
      <c r="I24" s="153">
        <v>2</v>
      </c>
      <c r="J24" s="167" t="s">
        <v>522</v>
      </c>
      <c r="K24" s="154">
        <v>2</v>
      </c>
      <c r="L24" s="149" t="s">
        <v>655</v>
      </c>
      <c r="M24" s="154">
        <v>4</v>
      </c>
      <c r="N24" s="151" t="s">
        <v>591</v>
      </c>
      <c r="O24" s="154">
        <v>0</v>
      </c>
      <c r="P24" s="149" t="s">
        <v>469</v>
      </c>
      <c r="Q24" s="154">
        <v>0</v>
      </c>
      <c r="R24" s="149" t="s">
        <v>469</v>
      </c>
      <c r="S24" s="153">
        <v>0</v>
      </c>
      <c r="T24" s="149"/>
      <c r="U24" s="154">
        <v>1.6</v>
      </c>
      <c r="V24" s="149" t="s">
        <v>580</v>
      </c>
      <c r="W24" s="154">
        <v>0</v>
      </c>
      <c r="X24" s="152" t="s">
        <v>469</v>
      </c>
      <c r="Y24" s="154">
        <v>2</v>
      </c>
      <c r="Z24" s="149" t="s">
        <v>580</v>
      </c>
      <c r="AA24" s="154">
        <v>2</v>
      </c>
      <c r="AB24" s="149" t="s">
        <v>766</v>
      </c>
      <c r="AC24" s="154">
        <v>0</v>
      </c>
      <c r="AD24" s="149" t="s">
        <v>469</v>
      </c>
      <c r="AE24" s="154">
        <v>0</v>
      </c>
      <c r="AF24" s="149" t="s">
        <v>469</v>
      </c>
      <c r="AG24" s="154">
        <v>0</v>
      </c>
      <c r="AH24" s="149" t="s">
        <v>541</v>
      </c>
      <c r="AI24" s="154">
        <v>0</v>
      </c>
      <c r="AJ24" s="149" t="s">
        <v>469</v>
      </c>
      <c r="AK24" s="154">
        <v>0</v>
      </c>
      <c r="AL24" s="149" t="s">
        <v>469</v>
      </c>
      <c r="AM24" s="154">
        <v>0</v>
      </c>
      <c r="AN24" s="149" t="s">
        <v>510</v>
      </c>
      <c r="AO24" s="154">
        <v>2</v>
      </c>
      <c r="AP24" s="149" t="s">
        <v>580</v>
      </c>
      <c r="AQ24" s="154">
        <v>0</v>
      </c>
      <c r="AR24" s="176" t="s">
        <v>510</v>
      </c>
      <c r="AS24" s="154">
        <v>1.6</v>
      </c>
      <c r="AT24" s="149" t="s">
        <v>580</v>
      </c>
      <c r="AU24" s="154">
        <v>2</v>
      </c>
      <c r="AV24" s="149" t="s">
        <v>847</v>
      </c>
      <c r="AW24" s="154">
        <v>1.6</v>
      </c>
      <c r="AX24" s="149" t="s">
        <v>558</v>
      </c>
      <c r="AY24" s="154">
        <v>1.2</v>
      </c>
      <c r="AZ24" s="149" t="s">
        <v>580</v>
      </c>
      <c r="BA24" s="154">
        <v>0</v>
      </c>
      <c r="BB24" s="149" t="s">
        <v>469</v>
      </c>
      <c r="BC24" s="149"/>
      <c r="BD24" s="149"/>
      <c r="BE24" s="154">
        <v>2</v>
      </c>
      <c r="BF24" s="149" t="s">
        <v>689</v>
      </c>
      <c r="BG24" s="154">
        <v>0</v>
      </c>
      <c r="BH24" s="149" t="s">
        <v>469</v>
      </c>
      <c r="BI24" s="154">
        <v>0</v>
      </c>
      <c r="BJ24" s="149" t="s">
        <v>469</v>
      </c>
      <c r="BK24" s="154">
        <v>0</v>
      </c>
      <c r="BL24" s="149" t="s">
        <v>469</v>
      </c>
      <c r="BM24" s="154">
        <v>0</v>
      </c>
      <c r="BN24" s="149" t="s">
        <v>469</v>
      </c>
      <c r="BO24" s="149"/>
      <c r="BP24" s="149"/>
      <c r="BQ24" s="154">
        <v>0</v>
      </c>
      <c r="BR24" s="152" t="s">
        <v>469</v>
      </c>
      <c r="BS24" s="154">
        <v>0</v>
      </c>
      <c r="BT24" s="149" t="s">
        <v>469</v>
      </c>
      <c r="BU24" s="154">
        <v>0</v>
      </c>
      <c r="BV24" s="149" t="s">
        <v>469</v>
      </c>
      <c r="BW24" s="164">
        <v>0</v>
      </c>
      <c r="BX24" s="152" t="s">
        <v>469</v>
      </c>
      <c r="BY24" s="157"/>
      <c r="BZ24" s="149"/>
      <c r="CA24" s="154">
        <v>0</v>
      </c>
      <c r="CB24" s="149" t="s">
        <v>469</v>
      </c>
      <c r="CC24" s="149"/>
      <c r="CD24" s="149"/>
      <c r="CE24" s="153">
        <v>0.8</v>
      </c>
      <c r="CF24" s="149" t="s">
        <v>610</v>
      </c>
      <c r="CG24" s="154">
        <v>0</v>
      </c>
      <c r="CH24" s="175" t="s">
        <v>469</v>
      </c>
      <c r="CI24" s="154">
        <v>0</v>
      </c>
      <c r="CJ24" s="149" t="s">
        <v>730</v>
      </c>
      <c r="CK24" s="149"/>
      <c r="CL24" s="149"/>
      <c r="CM24" s="154">
        <v>2</v>
      </c>
      <c r="CN24" s="149" t="s">
        <v>580</v>
      </c>
      <c r="CO24" s="154">
        <v>1.2</v>
      </c>
      <c r="CP24" s="149" t="s">
        <v>580</v>
      </c>
      <c r="CQ24" s="154">
        <v>0</v>
      </c>
      <c r="CR24" s="149" t="s">
        <v>643</v>
      </c>
      <c r="CS24" s="154">
        <v>0.8</v>
      </c>
      <c r="CT24" s="149" t="s">
        <v>956</v>
      </c>
      <c r="CU24" s="154">
        <v>0</v>
      </c>
      <c r="CV24" s="149"/>
      <c r="CW24" s="153">
        <v>2</v>
      </c>
      <c r="CX24" s="149" t="s">
        <v>580</v>
      </c>
      <c r="CY24" s="154">
        <v>1.6</v>
      </c>
      <c r="CZ24" s="149" t="s">
        <v>580</v>
      </c>
      <c r="DA24" s="182"/>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row>
    <row r="25" spans="1:157" ht="29.25" customHeight="1" x14ac:dyDescent="0.3">
      <c r="A25" s="51" t="s">
        <v>54</v>
      </c>
      <c r="B25" s="25" t="s">
        <v>227</v>
      </c>
      <c r="C25" s="26" t="s">
        <v>373</v>
      </c>
      <c r="D25" s="108" t="s">
        <v>370</v>
      </c>
      <c r="E25" s="154">
        <v>0</v>
      </c>
      <c r="F25" s="149"/>
      <c r="G25" s="154">
        <v>2</v>
      </c>
      <c r="H25" s="149" t="s">
        <v>495</v>
      </c>
      <c r="I25" s="156">
        <v>0</v>
      </c>
      <c r="J25" s="170" t="s">
        <v>469</v>
      </c>
      <c r="K25" s="178">
        <v>2</v>
      </c>
      <c r="L25" s="149" t="s">
        <v>580</v>
      </c>
      <c r="M25" s="154">
        <v>0</v>
      </c>
      <c r="N25" s="152" t="s">
        <v>469</v>
      </c>
      <c r="O25" s="154">
        <v>0</v>
      </c>
      <c r="P25" s="149" t="s">
        <v>469</v>
      </c>
      <c r="Q25" s="154">
        <v>0</v>
      </c>
      <c r="R25" s="149" t="s">
        <v>469</v>
      </c>
      <c r="S25" s="153">
        <v>0</v>
      </c>
      <c r="T25" s="149"/>
      <c r="U25" s="154">
        <v>0</v>
      </c>
      <c r="V25" s="149" t="s">
        <v>469</v>
      </c>
      <c r="W25" s="154">
        <v>0</v>
      </c>
      <c r="X25" s="152" t="s">
        <v>469</v>
      </c>
      <c r="Y25" s="154">
        <v>2</v>
      </c>
      <c r="Z25" s="149" t="s">
        <v>580</v>
      </c>
      <c r="AA25" s="154">
        <v>0</v>
      </c>
      <c r="AB25" s="149" t="s">
        <v>469</v>
      </c>
      <c r="AC25" s="154">
        <v>0</v>
      </c>
      <c r="AD25" s="149" t="s">
        <v>469</v>
      </c>
      <c r="AE25" s="154">
        <v>0</v>
      </c>
      <c r="AF25" s="149" t="s">
        <v>469</v>
      </c>
      <c r="AG25" s="154">
        <v>4</v>
      </c>
      <c r="AH25" s="149" t="s">
        <v>542</v>
      </c>
      <c r="AI25" s="154">
        <v>0</v>
      </c>
      <c r="AJ25" s="149" t="s">
        <v>469</v>
      </c>
      <c r="AK25" s="154">
        <v>0</v>
      </c>
      <c r="AL25" s="149" t="s">
        <v>469</v>
      </c>
      <c r="AM25" s="154">
        <v>0</v>
      </c>
      <c r="AN25" s="149" t="s">
        <v>510</v>
      </c>
      <c r="AO25" s="154">
        <v>1.6</v>
      </c>
      <c r="AP25" s="149" t="s">
        <v>580</v>
      </c>
      <c r="AQ25" s="154">
        <v>0</v>
      </c>
      <c r="AR25" s="176" t="s">
        <v>510</v>
      </c>
      <c r="AS25" s="154">
        <v>1.2</v>
      </c>
      <c r="AT25" s="149" t="s">
        <v>580</v>
      </c>
      <c r="AU25" s="154">
        <v>0</v>
      </c>
      <c r="AV25" s="149" t="s">
        <v>469</v>
      </c>
      <c r="AW25" s="154">
        <v>0.4</v>
      </c>
      <c r="AX25" s="149" t="s">
        <v>469</v>
      </c>
      <c r="AY25" s="154">
        <v>0</v>
      </c>
      <c r="AZ25" s="149" t="s">
        <v>469</v>
      </c>
      <c r="BA25" s="154">
        <v>0</v>
      </c>
      <c r="BB25" s="149" t="s">
        <v>469</v>
      </c>
      <c r="BC25" s="149"/>
      <c r="BD25" s="149"/>
      <c r="BE25" s="154">
        <v>0</v>
      </c>
      <c r="BF25" s="149" t="s">
        <v>469</v>
      </c>
      <c r="BG25" s="154">
        <v>0</v>
      </c>
      <c r="BH25" s="149" t="s">
        <v>469</v>
      </c>
      <c r="BI25" s="154">
        <v>0</v>
      </c>
      <c r="BJ25" s="149" t="s">
        <v>469</v>
      </c>
      <c r="BK25" s="154">
        <v>0</v>
      </c>
      <c r="BL25" s="149" t="s">
        <v>469</v>
      </c>
      <c r="BM25" s="154">
        <v>0</v>
      </c>
      <c r="BN25" s="149" t="s">
        <v>469</v>
      </c>
      <c r="BO25" s="149"/>
      <c r="BP25" s="149"/>
      <c r="BQ25" s="154">
        <v>2</v>
      </c>
      <c r="BR25" s="152" t="s">
        <v>469</v>
      </c>
      <c r="BS25" s="154">
        <v>0</v>
      </c>
      <c r="BT25" s="149" t="s">
        <v>469</v>
      </c>
      <c r="BU25" s="154">
        <v>0</v>
      </c>
      <c r="BV25" s="149" t="s">
        <v>469</v>
      </c>
      <c r="BW25" s="164">
        <v>0</v>
      </c>
      <c r="BX25" s="152" t="s">
        <v>469</v>
      </c>
      <c r="BY25" s="157"/>
      <c r="BZ25" s="149"/>
      <c r="CA25" s="154">
        <v>2</v>
      </c>
      <c r="CB25" s="149" t="s">
        <v>580</v>
      </c>
      <c r="CC25" s="149"/>
      <c r="CD25" s="149"/>
      <c r="CE25" s="153">
        <v>2</v>
      </c>
      <c r="CF25" s="149" t="s">
        <v>611</v>
      </c>
      <c r="CG25" s="154">
        <v>0</v>
      </c>
      <c r="CH25" s="175" t="s">
        <v>469</v>
      </c>
      <c r="CI25" s="154">
        <v>0</v>
      </c>
      <c r="CJ25" s="149" t="s">
        <v>730</v>
      </c>
      <c r="CK25" s="149"/>
      <c r="CL25" s="149"/>
      <c r="CM25" s="154">
        <v>2</v>
      </c>
      <c r="CN25" s="149" t="s">
        <v>580</v>
      </c>
      <c r="CO25" s="154">
        <v>2</v>
      </c>
      <c r="CP25" s="149" t="s">
        <v>580</v>
      </c>
      <c r="CQ25" s="154">
        <v>0</v>
      </c>
      <c r="CR25" s="149"/>
      <c r="CS25" s="154">
        <v>1.2</v>
      </c>
      <c r="CT25" s="149" t="s">
        <v>580</v>
      </c>
      <c r="CU25" s="154">
        <v>0</v>
      </c>
      <c r="CV25" s="149"/>
      <c r="CW25" s="153">
        <v>2</v>
      </c>
      <c r="CX25" s="149" t="s">
        <v>580</v>
      </c>
      <c r="CY25" s="154">
        <v>1.2</v>
      </c>
      <c r="CZ25" s="149" t="s">
        <v>580</v>
      </c>
      <c r="DA25" s="182"/>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row>
    <row r="26" spans="1:157" ht="39" customHeight="1" x14ac:dyDescent="0.3">
      <c r="A26" s="51" t="s">
        <v>55</v>
      </c>
      <c r="B26" s="25" t="s">
        <v>229</v>
      </c>
      <c r="C26" s="26" t="s">
        <v>372</v>
      </c>
      <c r="D26" s="108" t="s">
        <v>371</v>
      </c>
      <c r="E26" s="154">
        <v>0</v>
      </c>
      <c r="F26" s="149"/>
      <c r="G26" s="154">
        <v>0</v>
      </c>
      <c r="H26" s="149" t="s">
        <v>469</v>
      </c>
      <c r="I26" s="156">
        <v>0</v>
      </c>
      <c r="J26" s="170" t="s">
        <v>469</v>
      </c>
      <c r="K26" s="178">
        <v>0</v>
      </c>
      <c r="L26" s="149" t="s">
        <v>469</v>
      </c>
      <c r="M26" s="154">
        <v>0</v>
      </c>
      <c r="N26" s="152" t="s">
        <v>469</v>
      </c>
      <c r="O26" s="154">
        <v>0</v>
      </c>
      <c r="P26" s="149" t="s">
        <v>469</v>
      </c>
      <c r="Q26" s="154">
        <v>0</v>
      </c>
      <c r="R26" s="149" t="s">
        <v>469</v>
      </c>
      <c r="S26" s="153">
        <v>0</v>
      </c>
      <c r="T26" s="149"/>
      <c r="U26" s="154">
        <v>0</v>
      </c>
      <c r="V26" s="149" t="s">
        <v>469</v>
      </c>
      <c r="W26" s="154">
        <v>0</v>
      </c>
      <c r="X26" s="152" t="s">
        <v>469</v>
      </c>
      <c r="Y26" s="154">
        <v>0</v>
      </c>
      <c r="Z26" s="149" t="s">
        <v>469</v>
      </c>
      <c r="AA26" s="154">
        <v>0</v>
      </c>
      <c r="AB26" s="149" t="s">
        <v>469</v>
      </c>
      <c r="AC26" s="154">
        <v>0</v>
      </c>
      <c r="AD26" s="149" t="s">
        <v>469</v>
      </c>
      <c r="AE26" s="154">
        <v>0</v>
      </c>
      <c r="AF26" s="149" t="s">
        <v>469</v>
      </c>
      <c r="AG26" s="154">
        <v>0</v>
      </c>
      <c r="AH26" s="149" t="s">
        <v>469</v>
      </c>
      <c r="AI26" s="154">
        <v>0</v>
      </c>
      <c r="AJ26" s="149" t="s">
        <v>469</v>
      </c>
      <c r="AK26" s="154">
        <v>0</v>
      </c>
      <c r="AL26" s="149" t="s">
        <v>469</v>
      </c>
      <c r="AM26" s="154">
        <v>0</v>
      </c>
      <c r="AN26" s="149" t="s">
        <v>510</v>
      </c>
      <c r="AO26" s="154">
        <v>0</v>
      </c>
      <c r="AP26" s="149" t="s">
        <v>469</v>
      </c>
      <c r="AQ26" s="154">
        <v>0</v>
      </c>
      <c r="AR26" s="176" t="s">
        <v>510</v>
      </c>
      <c r="AS26" s="154">
        <v>0</v>
      </c>
      <c r="AT26" s="149" t="s">
        <v>469</v>
      </c>
      <c r="AU26" s="154">
        <v>0</v>
      </c>
      <c r="AV26" s="149" t="s">
        <v>469</v>
      </c>
      <c r="AW26" s="154">
        <v>0</v>
      </c>
      <c r="AX26" s="149" t="s">
        <v>469</v>
      </c>
      <c r="AY26" s="154">
        <v>0</v>
      </c>
      <c r="AZ26" s="149" t="s">
        <v>469</v>
      </c>
      <c r="BA26" s="154">
        <v>0</v>
      </c>
      <c r="BB26" s="149" t="s">
        <v>469</v>
      </c>
      <c r="BC26" s="149"/>
      <c r="BD26" s="149"/>
      <c r="BE26" s="154">
        <v>0</v>
      </c>
      <c r="BF26" s="149" t="s">
        <v>469</v>
      </c>
      <c r="BG26" s="154">
        <v>0</v>
      </c>
      <c r="BH26" s="149" t="s">
        <v>469</v>
      </c>
      <c r="BI26" s="154">
        <v>1</v>
      </c>
      <c r="BJ26" s="149" t="s">
        <v>705</v>
      </c>
      <c r="BK26" s="154">
        <v>0</v>
      </c>
      <c r="BL26" s="149" t="s">
        <v>469</v>
      </c>
      <c r="BM26" s="154">
        <v>0</v>
      </c>
      <c r="BN26" s="149" t="s">
        <v>469</v>
      </c>
      <c r="BO26" s="149"/>
      <c r="BP26" s="149"/>
      <c r="BQ26" s="154">
        <v>0</v>
      </c>
      <c r="BR26" s="152" t="s">
        <v>469</v>
      </c>
      <c r="BS26" s="154">
        <v>0</v>
      </c>
      <c r="BT26" s="149" t="s">
        <v>469</v>
      </c>
      <c r="BU26" s="154">
        <v>0</v>
      </c>
      <c r="BV26" s="149" t="s">
        <v>469</v>
      </c>
      <c r="BW26" s="164">
        <v>0</v>
      </c>
      <c r="BX26" s="152" t="s">
        <v>469</v>
      </c>
      <c r="BY26" s="157"/>
      <c r="BZ26" s="149"/>
      <c r="CA26" s="154">
        <v>0</v>
      </c>
      <c r="CB26" s="149" t="s">
        <v>469</v>
      </c>
      <c r="CC26" s="149"/>
      <c r="CD26" s="149"/>
      <c r="CE26" s="153">
        <v>0</v>
      </c>
      <c r="CF26" s="149" t="s">
        <v>469</v>
      </c>
      <c r="CG26" s="154">
        <v>0</v>
      </c>
      <c r="CH26" s="175" t="s">
        <v>469</v>
      </c>
      <c r="CI26" s="154">
        <v>0</v>
      </c>
      <c r="CJ26" s="149" t="s">
        <v>730</v>
      </c>
      <c r="CK26" s="149"/>
      <c r="CL26" s="149"/>
      <c r="CM26" s="154">
        <v>0</v>
      </c>
      <c r="CN26" s="149" t="s">
        <v>737</v>
      </c>
      <c r="CO26" s="154">
        <v>0</v>
      </c>
      <c r="CP26" s="149" t="s">
        <v>469</v>
      </c>
      <c r="CQ26" s="154">
        <v>0</v>
      </c>
      <c r="CR26" s="149"/>
      <c r="CS26" s="154">
        <v>0</v>
      </c>
      <c r="CT26" s="149" t="s">
        <v>469</v>
      </c>
      <c r="CU26" s="154">
        <v>0</v>
      </c>
      <c r="CV26" s="149"/>
      <c r="CW26" s="153">
        <v>0</v>
      </c>
      <c r="CX26" s="149"/>
      <c r="CY26" s="154">
        <v>0</v>
      </c>
      <c r="CZ26" s="149" t="s">
        <v>469</v>
      </c>
      <c r="DA26" s="182"/>
      <c r="DB26" s="148"/>
      <c r="DC26" s="148"/>
      <c r="DD26" s="148"/>
      <c r="DE26" s="148"/>
      <c r="DF26" s="148"/>
      <c r="DG26" s="148"/>
      <c r="DH26" s="148"/>
      <c r="DI26" s="148"/>
      <c r="DJ26" s="148"/>
      <c r="DK26" s="148"/>
      <c r="DL26" s="148"/>
      <c r="DM26" s="148"/>
      <c r="DN26" s="148"/>
      <c r="DO26" s="148"/>
      <c r="DP26" s="148"/>
      <c r="DQ26" s="148"/>
      <c r="DR26" s="148"/>
      <c r="DS26" s="148"/>
      <c r="DT26" s="148"/>
      <c r="DU26" s="148"/>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row>
    <row r="27" spans="1:157" ht="36.75" customHeight="1" x14ac:dyDescent="0.3">
      <c r="A27" s="71" t="s">
        <v>59</v>
      </c>
      <c r="B27" s="73" t="s">
        <v>233</v>
      </c>
      <c r="C27" s="97" t="s">
        <v>374</v>
      </c>
      <c r="D27" s="109" t="s">
        <v>375</v>
      </c>
      <c r="E27" s="154">
        <v>1</v>
      </c>
      <c r="F27" s="149" t="s">
        <v>895</v>
      </c>
      <c r="G27" s="154">
        <v>1</v>
      </c>
      <c r="H27" s="149" t="s">
        <v>496</v>
      </c>
      <c r="I27" s="156">
        <v>1</v>
      </c>
      <c r="J27" s="170" t="s">
        <v>523</v>
      </c>
      <c r="K27" s="178">
        <v>1</v>
      </c>
      <c r="L27" s="149" t="s">
        <v>659</v>
      </c>
      <c r="M27" s="154">
        <v>1</v>
      </c>
      <c r="N27" s="149" t="s">
        <v>592</v>
      </c>
      <c r="O27" s="154">
        <v>1</v>
      </c>
      <c r="P27" s="149" t="s">
        <v>930</v>
      </c>
      <c r="Q27" s="154">
        <v>0.5</v>
      </c>
      <c r="R27" s="149" t="s">
        <v>866</v>
      </c>
      <c r="S27" s="153">
        <v>0</v>
      </c>
      <c r="T27" s="149"/>
      <c r="U27" s="154">
        <v>1</v>
      </c>
      <c r="V27" s="149" t="s">
        <v>753</v>
      </c>
      <c r="W27" s="154">
        <v>0</v>
      </c>
      <c r="X27" s="152" t="s">
        <v>469</v>
      </c>
      <c r="Y27" s="154">
        <v>0.5</v>
      </c>
      <c r="Z27" s="151" t="s">
        <v>679</v>
      </c>
      <c r="AA27" s="154">
        <v>0.5</v>
      </c>
      <c r="AB27" s="149" t="s">
        <v>769</v>
      </c>
      <c r="AC27" s="154">
        <v>0</v>
      </c>
      <c r="AD27" s="149" t="s">
        <v>469</v>
      </c>
      <c r="AE27" s="154">
        <v>0.5</v>
      </c>
      <c r="AF27" s="149" t="s">
        <v>670</v>
      </c>
      <c r="AG27" s="154">
        <v>0.5</v>
      </c>
      <c r="AH27" s="149" t="s">
        <v>543</v>
      </c>
      <c r="AI27" s="154">
        <v>0</v>
      </c>
      <c r="AJ27" s="149" t="s">
        <v>469</v>
      </c>
      <c r="AK27" s="154">
        <v>0.5</v>
      </c>
      <c r="AL27" s="149" t="s">
        <v>835</v>
      </c>
      <c r="AM27" s="154">
        <v>0.5</v>
      </c>
      <c r="AN27" s="149" t="s">
        <v>633</v>
      </c>
      <c r="AO27" s="154">
        <v>1</v>
      </c>
      <c r="AP27" s="149" t="s">
        <v>786</v>
      </c>
      <c r="AQ27" s="154">
        <v>0</v>
      </c>
      <c r="AR27" s="176" t="s">
        <v>510</v>
      </c>
      <c r="AS27" s="154">
        <v>0</v>
      </c>
      <c r="AT27" s="149" t="s">
        <v>469</v>
      </c>
      <c r="AU27" s="154">
        <v>1</v>
      </c>
      <c r="AV27" s="149" t="s">
        <v>848</v>
      </c>
      <c r="AW27" s="154">
        <v>0</v>
      </c>
      <c r="AX27" s="149" t="s">
        <v>469</v>
      </c>
      <c r="AY27" s="154">
        <v>0.5</v>
      </c>
      <c r="AZ27" s="149" t="s">
        <v>580</v>
      </c>
      <c r="BA27" s="154">
        <v>1</v>
      </c>
      <c r="BB27" s="151" t="s">
        <v>875</v>
      </c>
      <c r="BC27" s="149"/>
      <c r="BD27" s="149"/>
      <c r="BE27" s="154">
        <v>0</v>
      </c>
      <c r="BF27" s="149" t="s">
        <v>469</v>
      </c>
      <c r="BG27" s="154">
        <v>0.5</v>
      </c>
      <c r="BH27" s="149" t="s">
        <v>821</v>
      </c>
      <c r="BI27" s="154">
        <v>1</v>
      </c>
      <c r="BJ27" s="149" t="s">
        <v>706</v>
      </c>
      <c r="BK27" s="154">
        <v>0</v>
      </c>
      <c r="BL27" s="149" t="s">
        <v>469</v>
      </c>
      <c r="BM27" s="154">
        <v>0</v>
      </c>
      <c r="BN27" s="149" t="s">
        <v>469</v>
      </c>
      <c r="BO27" s="149"/>
      <c r="BP27" s="149"/>
      <c r="BQ27" s="154">
        <v>0</v>
      </c>
      <c r="BR27" s="149"/>
      <c r="BS27" s="154">
        <v>0</v>
      </c>
      <c r="BT27" s="149" t="s">
        <v>469</v>
      </c>
      <c r="BU27" s="154">
        <v>0.5</v>
      </c>
      <c r="BV27" s="149" t="s">
        <v>914</v>
      </c>
      <c r="BW27" s="164">
        <v>0</v>
      </c>
      <c r="BX27" s="159" t="s">
        <v>469</v>
      </c>
      <c r="BY27" s="157"/>
      <c r="BZ27" s="149"/>
      <c r="CA27" s="154">
        <v>0</v>
      </c>
      <c r="CB27" s="149" t="s">
        <v>469</v>
      </c>
      <c r="CC27" s="149"/>
      <c r="CD27" s="149"/>
      <c r="CE27" s="153">
        <v>1</v>
      </c>
      <c r="CF27" s="149" t="s">
        <v>612</v>
      </c>
      <c r="CG27" s="154">
        <v>0.5</v>
      </c>
      <c r="CH27" s="149" t="s">
        <v>567</v>
      </c>
      <c r="CI27" s="154">
        <v>1</v>
      </c>
      <c r="CJ27" s="149" t="s">
        <v>734</v>
      </c>
      <c r="CK27" s="149"/>
      <c r="CL27" s="149"/>
      <c r="CM27" s="154"/>
      <c r="CN27" s="149" t="s">
        <v>737</v>
      </c>
      <c r="CO27" s="154">
        <v>0.5</v>
      </c>
      <c r="CP27" s="149" t="s">
        <v>580</v>
      </c>
      <c r="CQ27" s="154">
        <v>0.5</v>
      </c>
      <c r="CR27" s="149" t="s">
        <v>645</v>
      </c>
      <c r="CS27" s="154">
        <v>0.5</v>
      </c>
      <c r="CT27" s="149" t="s">
        <v>957</v>
      </c>
      <c r="CU27" s="154">
        <v>0.5</v>
      </c>
      <c r="CV27" s="149" t="s">
        <v>580</v>
      </c>
      <c r="CW27" s="153">
        <v>0.5</v>
      </c>
      <c r="CX27" s="149" t="s">
        <v>580</v>
      </c>
      <c r="CY27" s="154">
        <v>0.3</v>
      </c>
      <c r="CZ27" s="149" t="s">
        <v>580</v>
      </c>
      <c r="DA27" s="182"/>
      <c r="DB27" s="148"/>
      <c r="DC27" s="148"/>
      <c r="DD27" s="148"/>
      <c r="DE27" s="148"/>
      <c r="DF27" s="148"/>
      <c r="DG27" s="148"/>
      <c r="DH27" s="148"/>
      <c r="DI27" s="148"/>
      <c r="DJ27" s="148"/>
      <c r="DK27" s="148"/>
      <c r="DL27" s="148"/>
      <c r="DM27" s="148"/>
      <c r="DN27" s="148"/>
      <c r="DO27" s="148"/>
      <c r="DP27" s="148"/>
      <c r="DQ27" s="148"/>
      <c r="DR27" s="148"/>
      <c r="DS27" s="148"/>
      <c r="DT27" s="148"/>
      <c r="DU27" s="148"/>
      <c r="DV27" s="148"/>
      <c r="DW27" s="148"/>
      <c r="DX27" s="148"/>
      <c r="DY27" s="148"/>
      <c r="DZ27" s="148"/>
      <c r="EA27" s="148"/>
      <c r="EB27" s="148"/>
      <c r="EC27" s="148"/>
      <c r="ED27" s="148"/>
      <c r="EE27" s="148"/>
      <c r="EF27" s="148"/>
      <c r="EG27" s="148"/>
      <c r="EH27" s="148"/>
      <c r="EI27" s="148"/>
      <c r="EJ27" s="148"/>
      <c r="EK27" s="148"/>
      <c r="EL27" s="148"/>
      <c r="EM27" s="148"/>
      <c r="EN27" s="148"/>
      <c r="EO27" s="148"/>
      <c r="EP27" s="148"/>
      <c r="EQ27" s="148"/>
      <c r="ER27" s="148"/>
      <c r="ES27" s="148"/>
      <c r="ET27" s="148"/>
      <c r="EU27" s="148"/>
      <c r="EV27" s="148"/>
      <c r="EW27" s="148"/>
      <c r="EX27" s="148"/>
      <c r="EY27" s="148"/>
      <c r="EZ27" s="148"/>
      <c r="FA27" s="148"/>
    </row>
    <row r="28" spans="1:157" ht="30.75" customHeight="1" x14ac:dyDescent="0.3">
      <c r="A28" s="71" t="s">
        <v>60</v>
      </c>
      <c r="B28" s="73" t="s">
        <v>235</v>
      </c>
      <c r="C28" s="97" t="s">
        <v>385</v>
      </c>
      <c r="D28" s="109" t="s">
        <v>376</v>
      </c>
      <c r="E28" s="154">
        <v>1</v>
      </c>
      <c r="F28" s="149" t="s">
        <v>895</v>
      </c>
      <c r="G28" s="154">
        <v>1</v>
      </c>
      <c r="H28" s="149" t="s">
        <v>497</v>
      </c>
      <c r="I28" s="153">
        <v>1</v>
      </c>
      <c r="J28" s="171" t="s">
        <v>524</v>
      </c>
      <c r="K28" s="154">
        <v>1</v>
      </c>
      <c r="L28" s="149" t="s">
        <v>658</v>
      </c>
      <c r="M28" s="154">
        <v>1</v>
      </c>
      <c r="N28" s="151" t="s">
        <v>593</v>
      </c>
      <c r="O28" s="154">
        <v>1</v>
      </c>
      <c r="P28" s="149" t="s">
        <v>931</v>
      </c>
      <c r="Q28" s="154">
        <v>0.5</v>
      </c>
      <c r="R28" s="149" t="s">
        <v>866</v>
      </c>
      <c r="S28" s="153">
        <v>0</v>
      </c>
      <c r="T28" s="149"/>
      <c r="U28" s="154">
        <v>0.5</v>
      </c>
      <c r="V28" s="149" t="s">
        <v>754</v>
      </c>
      <c r="W28" s="154">
        <v>0</v>
      </c>
      <c r="X28" s="152" t="s">
        <v>469</v>
      </c>
      <c r="Y28" s="154">
        <v>0</v>
      </c>
      <c r="Z28" s="149" t="s">
        <v>469</v>
      </c>
      <c r="AA28" s="154">
        <v>0</v>
      </c>
      <c r="AB28" s="149" t="s">
        <v>469</v>
      </c>
      <c r="AC28" s="154">
        <v>0</v>
      </c>
      <c r="AD28" s="149" t="s">
        <v>469</v>
      </c>
      <c r="AE28" s="154">
        <v>0.5</v>
      </c>
      <c r="AF28" s="149" t="s">
        <v>670</v>
      </c>
      <c r="AG28" s="154">
        <v>0.5</v>
      </c>
      <c r="AH28" s="149" t="s">
        <v>543</v>
      </c>
      <c r="AI28" s="154">
        <v>0</v>
      </c>
      <c r="AJ28" s="149" t="s">
        <v>469</v>
      </c>
      <c r="AK28" s="154">
        <v>0.5</v>
      </c>
      <c r="AL28" s="149" t="s">
        <v>580</v>
      </c>
      <c r="AM28" s="154">
        <v>0.5</v>
      </c>
      <c r="AN28" s="151" t="s">
        <v>632</v>
      </c>
      <c r="AO28" s="154">
        <v>1</v>
      </c>
      <c r="AP28" s="149" t="s">
        <v>786</v>
      </c>
      <c r="AQ28" s="154">
        <v>0</v>
      </c>
      <c r="AR28" s="176" t="s">
        <v>510</v>
      </c>
      <c r="AS28" s="154">
        <v>0</v>
      </c>
      <c r="AT28" s="149" t="s">
        <v>469</v>
      </c>
      <c r="AU28" s="154">
        <v>1</v>
      </c>
      <c r="AV28" s="151" t="s">
        <v>849</v>
      </c>
      <c r="AW28" s="154">
        <v>0</v>
      </c>
      <c r="AX28" s="149" t="s">
        <v>469</v>
      </c>
      <c r="AY28" s="154">
        <v>0.5</v>
      </c>
      <c r="AZ28" s="149" t="s">
        <v>580</v>
      </c>
      <c r="BA28" s="154">
        <v>1</v>
      </c>
      <c r="BB28" s="151" t="s">
        <v>875</v>
      </c>
      <c r="BC28" s="149"/>
      <c r="BD28" s="149"/>
      <c r="BE28" s="154">
        <v>0</v>
      </c>
      <c r="BF28" s="149" t="s">
        <v>469</v>
      </c>
      <c r="BG28" s="154">
        <v>0</v>
      </c>
      <c r="BH28" s="149" t="s">
        <v>469</v>
      </c>
      <c r="BI28" s="154">
        <v>1</v>
      </c>
      <c r="BJ28" s="149" t="s">
        <v>706</v>
      </c>
      <c r="BK28" s="154">
        <v>0</v>
      </c>
      <c r="BL28" s="149" t="s">
        <v>469</v>
      </c>
      <c r="BM28" s="154">
        <v>0</v>
      </c>
      <c r="BN28" s="149" t="s">
        <v>469</v>
      </c>
      <c r="BO28" s="149"/>
      <c r="BP28" s="149"/>
      <c r="BQ28" s="154">
        <v>0</v>
      </c>
      <c r="BR28" s="149"/>
      <c r="BS28" s="154">
        <v>0</v>
      </c>
      <c r="BT28" s="149" t="s">
        <v>469</v>
      </c>
      <c r="BU28" s="154">
        <v>0.5</v>
      </c>
      <c r="BV28" s="149" t="s">
        <v>913</v>
      </c>
      <c r="BW28" s="164">
        <v>0</v>
      </c>
      <c r="BX28" s="159" t="s">
        <v>469</v>
      </c>
      <c r="BY28" s="157"/>
      <c r="BZ28" s="149"/>
      <c r="CA28" s="154">
        <v>0</v>
      </c>
      <c r="CB28" s="149" t="s">
        <v>469</v>
      </c>
      <c r="CC28" s="149"/>
      <c r="CD28" s="149"/>
      <c r="CE28" s="153">
        <v>1</v>
      </c>
      <c r="CF28" s="149" t="s">
        <v>612</v>
      </c>
      <c r="CG28" s="154">
        <v>0</v>
      </c>
      <c r="CH28" s="149" t="s">
        <v>469</v>
      </c>
      <c r="CI28" s="154">
        <v>1</v>
      </c>
      <c r="CJ28" s="149" t="s">
        <v>734</v>
      </c>
      <c r="CK28" s="149"/>
      <c r="CL28" s="149"/>
      <c r="CM28" s="154">
        <v>0</v>
      </c>
      <c r="CN28" s="149" t="s">
        <v>737</v>
      </c>
      <c r="CO28" s="154">
        <v>0</v>
      </c>
      <c r="CP28" s="149" t="s">
        <v>469</v>
      </c>
      <c r="CQ28" s="154">
        <v>0</v>
      </c>
      <c r="CR28" s="149" t="s">
        <v>510</v>
      </c>
      <c r="CS28" s="154">
        <v>0</v>
      </c>
      <c r="CT28" s="149"/>
      <c r="CU28" s="154"/>
      <c r="CV28" s="149"/>
      <c r="CW28" s="153">
        <v>0</v>
      </c>
      <c r="CX28" s="149"/>
      <c r="CY28" s="154">
        <v>0</v>
      </c>
      <c r="CZ28" s="149" t="s">
        <v>469</v>
      </c>
      <c r="DA28" s="182"/>
      <c r="DB28" s="148"/>
      <c r="DC28" s="148"/>
      <c r="DD28" s="148"/>
      <c r="DE28" s="148"/>
      <c r="DF28" s="148"/>
      <c r="DG28" s="148"/>
      <c r="DH28" s="148"/>
      <c r="DI28" s="148"/>
      <c r="DJ28" s="148"/>
      <c r="DK28" s="148"/>
      <c r="DL28" s="148"/>
      <c r="DM28" s="148"/>
      <c r="DN28" s="148"/>
      <c r="DO28" s="148"/>
      <c r="DP28" s="148"/>
      <c r="DQ28" s="148"/>
      <c r="DR28" s="148"/>
      <c r="DS28" s="148"/>
      <c r="DT28" s="148"/>
      <c r="DU28" s="148"/>
      <c r="DV28" s="148"/>
      <c r="DW28" s="148"/>
      <c r="DX28" s="148"/>
      <c r="DY28" s="148"/>
      <c r="DZ28" s="148"/>
      <c r="EA28" s="148"/>
      <c r="EB28" s="148"/>
      <c r="EC28" s="148"/>
      <c r="ED28" s="148"/>
      <c r="EE28" s="148"/>
      <c r="EF28" s="148"/>
      <c r="EG28" s="148"/>
      <c r="EH28" s="148"/>
      <c r="EI28" s="148"/>
      <c r="EJ28" s="148"/>
      <c r="EK28" s="148"/>
      <c r="EL28" s="148"/>
      <c r="EM28" s="148"/>
      <c r="EN28" s="148"/>
      <c r="EO28" s="148"/>
      <c r="EP28" s="148"/>
      <c r="EQ28" s="148"/>
      <c r="ER28" s="148"/>
      <c r="ES28" s="148"/>
      <c r="ET28" s="148"/>
      <c r="EU28" s="148"/>
      <c r="EV28" s="148"/>
      <c r="EW28" s="148"/>
      <c r="EX28" s="148"/>
      <c r="EY28" s="148"/>
      <c r="EZ28" s="148"/>
      <c r="FA28" s="148"/>
    </row>
    <row r="29" spans="1:157" ht="28.5" customHeight="1" x14ac:dyDescent="0.3">
      <c r="A29" s="71" t="s">
        <v>61</v>
      </c>
      <c r="B29" s="73" t="s">
        <v>237</v>
      </c>
      <c r="C29" s="97" t="s">
        <v>384</v>
      </c>
      <c r="D29" s="109" t="s">
        <v>377</v>
      </c>
      <c r="E29" s="154">
        <v>1</v>
      </c>
      <c r="F29" s="151" t="s">
        <v>894</v>
      </c>
      <c r="G29" s="154">
        <v>0</v>
      </c>
      <c r="H29" s="52" t="s">
        <v>481</v>
      </c>
      <c r="I29" s="156">
        <v>0</v>
      </c>
      <c r="J29" s="152" t="s">
        <v>469</v>
      </c>
      <c r="K29" s="178">
        <v>0</v>
      </c>
      <c r="L29" s="149" t="s">
        <v>469</v>
      </c>
      <c r="M29" s="154">
        <v>1</v>
      </c>
      <c r="N29" s="151" t="s">
        <v>594</v>
      </c>
      <c r="O29" s="154">
        <v>0</v>
      </c>
      <c r="P29" s="149" t="s">
        <v>469</v>
      </c>
      <c r="Q29" s="154">
        <v>0</v>
      </c>
      <c r="R29" s="149" t="s">
        <v>469</v>
      </c>
      <c r="S29" s="153">
        <v>0</v>
      </c>
      <c r="T29" s="149"/>
      <c r="U29" s="154">
        <v>0</v>
      </c>
      <c r="V29" s="149" t="s">
        <v>469</v>
      </c>
      <c r="W29" s="154">
        <v>0</v>
      </c>
      <c r="X29" s="152" t="s">
        <v>469</v>
      </c>
      <c r="Y29" s="154">
        <v>0</v>
      </c>
      <c r="Z29" s="149" t="s">
        <v>469</v>
      </c>
      <c r="AA29" s="154">
        <v>0</v>
      </c>
      <c r="AB29" s="149" t="s">
        <v>469</v>
      </c>
      <c r="AC29" s="154">
        <v>0</v>
      </c>
      <c r="AD29" s="149" t="s">
        <v>469</v>
      </c>
      <c r="AE29" s="154">
        <v>0</v>
      </c>
      <c r="AF29" s="149" t="s">
        <v>469</v>
      </c>
      <c r="AG29" s="154">
        <v>0</v>
      </c>
      <c r="AH29" s="52" t="s">
        <v>469</v>
      </c>
      <c r="AI29" s="154">
        <v>0</v>
      </c>
      <c r="AJ29" s="149" t="s">
        <v>469</v>
      </c>
      <c r="AK29" s="154">
        <v>0</v>
      </c>
      <c r="AL29" s="149" t="s">
        <v>469</v>
      </c>
      <c r="AM29" s="154">
        <v>0</v>
      </c>
      <c r="AN29" s="149"/>
      <c r="AO29" s="154">
        <v>1</v>
      </c>
      <c r="AP29" s="151" t="s">
        <v>785</v>
      </c>
      <c r="AQ29" s="154">
        <v>0</v>
      </c>
      <c r="AR29" s="176" t="s">
        <v>510</v>
      </c>
      <c r="AS29" s="154">
        <v>0</v>
      </c>
      <c r="AT29" s="149" t="s">
        <v>469</v>
      </c>
      <c r="AU29" s="154">
        <v>0</v>
      </c>
      <c r="AV29" s="149" t="s">
        <v>469</v>
      </c>
      <c r="AW29" s="154">
        <v>0</v>
      </c>
      <c r="AX29" s="149" t="s">
        <v>469</v>
      </c>
      <c r="AY29" s="154">
        <v>0</v>
      </c>
      <c r="AZ29" s="149" t="s">
        <v>469</v>
      </c>
      <c r="BA29" s="154">
        <v>0</v>
      </c>
      <c r="BB29" s="149" t="s">
        <v>469</v>
      </c>
      <c r="BC29" s="149"/>
      <c r="BD29" s="149"/>
      <c r="BE29" s="154">
        <v>0</v>
      </c>
      <c r="BF29" s="149" t="s">
        <v>469</v>
      </c>
      <c r="BG29" s="154">
        <v>0</v>
      </c>
      <c r="BH29" s="149" t="s">
        <v>469</v>
      </c>
      <c r="BI29" s="154">
        <v>0</v>
      </c>
      <c r="BJ29" s="149" t="s">
        <v>469</v>
      </c>
      <c r="BK29" s="154">
        <v>1</v>
      </c>
      <c r="BL29" s="151" t="s">
        <v>804</v>
      </c>
      <c r="BM29" s="154">
        <v>0</v>
      </c>
      <c r="BN29" s="149" t="s">
        <v>469</v>
      </c>
      <c r="BO29" s="149"/>
      <c r="BP29" s="149"/>
      <c r="BQ29" s="154">
        <v>0</v>
      </c>
      <c r="BR29" s="149"/>
      <c r="BS29" s="154">
        <v>0</v>
      </c>
      <c r="BT29" s="149" t="s">
        <v>469</v>
      </c>
      <c r="BU29" s="154">
        <v>1</v>
      </c>
      <c r="BV29" s="151" t="s">
        <v>912</v>
      </c>
      <c r="BW29" s="154">
        <v>0</v>
      </c>
      <c r="BX29" s="52" t="s">
        <v>469</v>
      </c>
      <c r="BY29" s="149"/>
      <c r="BZ29" s="149"/>
      <c r="CA29" s="154">
        <v>0</v>
      </c>
      <c r="CB29" s="149" t="s">
        <v>469</v>
      </c>
      <c r="CC29" s="149"/>
      <c r="CD29" s="149"/>
      <c r="CE29" s="153">
        <v>0</v>
      </c>
      <c r="CF29" s="149" t="s">
        <v>469</v>
      </c>
      <c r="CG29" s="154">
        <v>1</v>
      </c>
      <c r="CH29" s="151" t="s">
        <v>566</v>
      </c>
      <c r="CI29" s="154">
        <v>0</v>
      </c>
      <c r="CJ29" s="149" t="s">
        <v>730</v>
      </c>
      <c r="CK29" s="149"/>
      <c r="CL29" s="149"/>
      <c r="CM29" s="154">
        <v>0</v>
      </c>
      <c r="CN29" s="149"/>
      <c r="CO29" s="154">
        <v>0</v>
      </c>
      <c r="CP29" s="149" t="s">
        <v>469</v>
      </c>
      <c r="CQ29" s="154">
        <v>0</v>
      </c>
      <c r="CR29" s="149" t="s">
        <v>510</v>
      </c>
      <c r="CS29" s="154">
        <v>0</v>
      </c>
      <c r="CT29" s="149"/>
      <c r="CU29" s="154"/>
      <c r="CV29" s="149"/>
      <c r="CW29" s="153">
        <v>0</v>
      </c>
      <c r="CX29" s="149"/>
      <c r="CY29" s="154">
        <v>0</v>
      </c>
      <c r="CZ29" s="149" t="s">
        <v>469</v>
      </c>
      <c r="DA29" s="182"/>
      <c r="DB29" s="148"/>
      <c r="DC29" s="148"/>
      <c r="DD29" s="148"/>
      <c r="DE29" s="148"/>
      <c r="DF29" s="148"/>
      <c r="DG29" s="148"/>
      <c r="DH29" s="148"/>
      <c r="DI29" s="148"/>
      <c r="DJ29" s="148"/>
      <c r="DK29" s="148"/>
      <c r="DL29" s="148"/>
      <c r="DM29" s="148"/>
      <c r="DN29" s="148"/>
      <c r="DO29" s="148"/>
      <c r="DP29" s="148"/>
      <c r="DQ29" s="148"/>
      <c r="DR29" s="148"/>
      <c r="DS29" s="148"/>
      <c r="DT29" s="148"/>
      <c r="DU29" s="148"/>
      <c r="DV29" s="148"/>
      <c r="DW29" s="148"/>
      <c r="DX29" s="148"/>
      <c r="DY29" s="148"/>
      <c r="DZ29" s="148"/>
      <c r="EA29" s="148"/>
      <c r="EB29" s="148"/>
      <c r="EC29" s="148"/>
      <c r="ED29" s="148"/>
      <c r="EE29" s="148"/>
      <c r="EF29" s="148"/>
      <c r="EG29" s="148"/>
      <c r="EH29" s="148"/>
      <c r="EI29" s="148"/>
      <c r="EJ29" s="148"/>
      <c r="EK29" s="148"/>
      <c r="EL29" s="148"/>
      <c r="EM29" s="148"/>
      <c r="EN29" s="148"/>
      <c r="EO29" s="148"/>
      <c r="EP29" s="148"/>
      <c r="EQ29" s="148"/>
      <c r="ER29" s="148"/>
      <c r="ES29" s="148"/>
      <c r="ET29" s="148"/>
      <c r="EU29" s="148"/>
      <c r="EV29" s="148"/>
      <c r="EW29" s="148"/>
      <c r="EX29" s="148"/>
      <c r="EY29" s="148"/>
      <c r="EZ29" s="148"/>
      <c r="FA29" s="148"/>
    </row>
    <row r="30" spans="1:157" ht="32.25" customHeight="1" x14ac:dyDescent="0.3">
      <c r="A30" s="71" t="s">
        <v>62</v>
      </c>
      <c r="B30" s="73" t="s">
        <v>239</v>
      </c>
      <c r="C30" s="97" t="s">
        <v>383</v>
      </c>
      <c r="D30" s="109" t="s">
        <v>378</v>
      </c>
      <c r="E30" s="154">
        <v>0</v>
      </c>
      <c r="F30" s="149" t="s">
        <v>469</v>
      </c>
      <c r="G30" s="154">
        <v>0</v>
      </c>
      <c r="H30" s="52" t="s">
        <v>481</v>
      </c>
      <c r="I30" s="156">
        <v>0</v>
      </c>
      <c r="J30" s="152" t="s">
        <v>469</v>
      </c>
      <c r="K30" s="178">
        <v>0</v>
      </c>
      <c r="L30" s="149" t="s">
        <v>469</v>
      </c>
      <c r="M30" s="154">
        <v>0</v>
      </c>
      <c r="N30" s="149"/>
      <c r="O30" s="154">
        <v>0.5</v>
      </c>
      <c r="P30" s="149" t="s">
        <v>580</v>
      </c>
      <c r="Q30" s="154">
        <v>0</v>
      </c>
      <c r="R30" s="149" t="s">
        <v>469</v>
      </c>
      <c r="S30" s="153">
        <v>0</v>
      </c>
      <c r="T30" s="149"/>
      <c r="U30" s="154">
        <v>0.5</v>
      </c>
      <c r="V30" s="149" t="s">
        <v>580</v>
      </c>
      <c r="W30" s="154">
        <v>0</v>
      </c>
      <c r="X30" s="152" t="s">
        <v>469</v>
      </c>
      <c r="Y30" s="154">
        <v>0</v>
      </c>
      <c r="Z30" s="149" t="s">
        <v>469</v>
      </c>
      <c r="AA30" s="154">
        <v>0</v>
      </c>
      <c r="AB30" s="149" t="s">
        <v>469</v>
      </c>
      <c r="AC30" s="154">
        <v>0</v>
      </c>
      <c r="AD30" s="149" t="s">
        <v>469</v>
      </c>
      <c r="AE30" s="154">
        <v>0</v>
      </c>
      <c r="AF30" s="149" t="s">
        <v>469</v>
      </c>
      <c r="AG30" s="154">
        <v>0.5</v>
      </c>
      <c r="AH30" s="52" t="s">
        <v>469</v>
      </c>
      <c r="AI30" s="154">
        <v>0</v>
      </c>
      <c r="AJ30" s="149" t="s">
        <v>469</v>
      </c>
      <c r="AK30" s="154">
        <v>0</v>
      </c>
      <c r="AL30" s="149" t="s">
        <v>469</v>
      </c>
      <c r="AM30" s="154">
        <v>0</v>
      </c>
      <c r="AN30" s="149"/>
      <c r="AO30" s="154">
        <v>0</v>
      </c>
      <c r="AP30" s="149" t="s">
        <v>469</v>
      </c>
      <c r="AQ30" s="154">
        <v>0</v>
      </c>
      <c r="AR30" s="176" t="s">
        <v>510</v>
      </c>
      <c r="AS30" s="154">
        <v>0</v>
      </c>
      <c r="AT30" s="149" t="s">
        <v>469</v>
      </c>
      <c r="AU30" s="154">
        <v>0</v>
      </c>
      <c r="AV30" s="149" t="s">
        <v>469</v>
      </c>
      <c r="AW30" s="154">
        <v>0</v>
      </c>
      <c r="AX30" s="149" t="s">
        <v>469</v>
      </c>
      <c r="AY30" s="154">
        <v>0.5</v>
      </c>
      <c r="AZ30" s="149" t="s">
        <v>580</v>
      </c>
      <c r="BA30" s="154">
        <v>1</v>
      </c>
      <c r="BB30" s="149" t="s">
        <v>580</v>
      </c>
      <c r="BC30" s="149"/>
      <c r="BD30" s="149"/>
      <c r="BE30" s="154">
        <v>0</v>
      </c>
      <c r="BF30" s="149" t="s">
        <v>469</v>
      </c>
      <c r="BG30" s="154">
        <v>0</v>
      </c>
      <c r="BH30" s="149" t="s">
        <v>469</v>
      </c>
      <c r="BI30" s="154">
        <v>0</v>
      </c>
      <c r="BJ30" s="179" t="s">
        <v>469</v>
      </c>
      <c r="BK30" s="154">
        <v>0.5</v>
      </c>
      <c r="BL30" s="149" t="s">
        <v>580</v>
      </c>
      <c r="BM30" s="154">
        <v>0</v>
      </c>
      <c r="BN30" s="149" t="s">
        <v>469</v>
      </c>
      <c r="BO30" s="149"/>
      <c r="BP30" s="149"/>
      <c r="BQ30" s="154">
        <v>0</v>
      </c>
      <c r="BR30" s="149"/>
      <c r="BS30" s="154">
        <v>0</v>
      </c>
      <c r="BT30" s="149" t="s">
        <v>469</v>
      </c>
      <c r="BU30" s="154">
        <v>0</v>
      </c>
      <c r="BV30" s="149"/>
      <c r="BW30" s="164">
        <v>0.5</v>
      </c>
      <c r="BX30" s="149" t="s">
        <v>479</v>
      </c>
      <c r="BY30" s="157"/>
      <c r="BZ30" s="149"/>
      <c r="CA30" s="154">
        <v>0</v>
      </c>
      <c r="CB30" s="149" t="s">
        <v>469</v>
      </c>
      <c r="CC30" s="149"/>
      <c r="CD30" s="149"/>
      <c r="CE30" s="153">
        <v>1</v>
      </c>
      <c r="CF30" s="151" t="s">
        <v>613</v>
      </c>
      <c r="CG30" s="154">
        <v>1</v>
      </c>
      <c r="CH30" s="151" t="s">
        <v>565</v>
      </c>
      <c r="CI30" s="154">
        <v>0</v>
      </c>
      <c r="CJ30" s="149" t="s">
        <v>730</v>
      </c>
      <c r="CK30" s="149"/>
      <c r="CL30" s="149"/>
      <c r="CM30" s="154">
        <v>0</v>
      </c>
      <c r="CN30" s="149" t="s">
        <v>737</v>
      </c>
      <c r="CO30" s="154">
        <v>0</v>
      </c>
      <c r="CP30" s="149" t="s">
        <v>469</v>
      </c>
      <c r="CQ30" s="154">
        <v>0</v>
      </c>
      <c r="CR30" s="149" t="s">
        <v>510</v>
      </c>
      <c r="CS30" s="154">
        <v>0</v>
      </c>
      <c r="CT30" s="149"/>
      <c r="CU30" s="154">
        <v>0.5</v>
      </c>
      <c r="CV30" s="149" t="s">
        <v>580</v>
      </c>
      <c r="CW30" s="153">
        <v>0</v>
      </c>
      <c r="CX30" s="149"/>
      <c r="CY30" s="154">
        <v>0</v>
      </c>
      <c r="CZ30" s="149" t="s">
        <v>469</v>
      </c>
      <c r="DA30" s="182"/>
      <c r="DB30" s="148"/>
      <c r="DC30" s="148"/>
      <c r="DD30" s="148"/>
      <c r="DE30" s="148"/>
      <c r="DF30" s="148"/>
      <c r="DG30" s="148"/>
      <c r="DH30" s="148"/>
      <c r="DI30" s="148"/>
      <c r="DJ30" s="148"/>
      <c r="DK30" s="148"/>
      <c r="DL30" s="148"/>
      <c r="DM30" s="148"/>
      <c r="DN30" s="148"/>
      <c r="DO30" s="148"/>
      <c r="DP30" s="148"/>
      <c r="DQ30" s="148"/>
      <c r="DR30" s="148"/>
      <c r="DS30" s="148"/>
      <c r="DT30" s="148"/>
      <c r="DU30" s="148"/>
      <c r="DV30" s="148"/>
      <c r="DW30" s="148"/>
      <c r="DX30" s="148"/>
      <c r="DY30" s="148"/>
      <c r="DZ30" s="148"/>
      <c r="EA30" s="148"/>
      <c r="EB30" s="148"/>
      <c r="EC30" s="148"/>
      <c r="ED30" s="148"/>
      <c r="EE30" s="148"/>
      <c r="EF30" s="148"/>
      <c r="EG30" s="148"/>
      <c r="EH30" s="148"/>
      <c r="EI30" s="148"/>
      <c r="EJ30" s="148"/>
      <c r="EK30" s="148"/>
      <c r="EL30" s="148"/>
      <c r="EM30" s="148"/>
      <c r="EN30" s="148"/>
      <c r="EO30" s="148"/>
      <c r="EP30" s="148"/>
      <c r="EQ30" s="148"/>
      <c r="ER30" s="148"/>
      <c r="ES30" s="148"/>
      <c r="ET30" s="148"/>
      <c r="EU30" s="148"/>
      <c r="EV30" s="148"/>
      <c r="EW30" s="148"/>
      <c r="EX30" s="148"/>
      <c r="EY30" s="148"/>
      <c r="EZ30" s="148"/>
      <c r="FA30" s="148"/>
    </row>
    <row r="31" spans="1:157" ht="32.25" customHeight="1" x14ac:dyDescent="0.3">
      <c r="A31" s="71" t="s">
        <v>64</v>
      </c>
      <c r="B31" s="73" t="s">
        <v>241</v>
      </c>
      <c r="C31" s="97" t="s">
        <v>382</v>
      </c>
      <c r="D31" s="109" t="s">
        <v>379</v>
      </c>
      <c r="E31" s="154">
        <v>2</v>
      </c>
      <c r="F31" s="149" t="s">
        <v>893</v>
      </c>
      <c r="G31" s="154">
        <v>2</v>
      </c>
      <c r="H31" s="149" t="s">
        <v>498</v>
      </c>
      <c r="I31" s="153">
        <v>2</v>
      </c>
      <c r="J31" s="160" t="s">
        <v>525</v>
      </c>
      <c r="K31" s="154">
        <v>2</v>
      </c>
      <c r="L31" s="149" t="s">
        <v>656</v>
      </c>
      <c r="M31" s="154">
        <v>2</v>
      </c>
      <c r="N31" s="149" t="s">
        <v>595</v>
      </c>
      <c r="O31" s="154">
        <v>2</v>
      </c>
      <c r="P31" s="149" t="s">
        <v>933</v>
      </c>
      <c r="Q31" s="154">
        <v>1</v>
      </c>
      <c r="R31" s="149" t="s">
        <v>866</v>
      </c>
      <c r="S31" s="153">
        <v>0</v>
      </c>
      <c r="T31" s="149"/>
      <c r="U31" s="154">
        <v>2</v>
      </c>
      <c r="V31" s="149" t="s">
        <v>752</v>
      </c>
      <c r="W31" s="154">
        <v>0</v>
      </c>
      <c r="X31" s="152" t="s">
        <v>469</v>
      </c>
      <c r="Y31" s="154">
        <v>1</v>
      </c>
      <c r="Z31" s="149" t="s">
        <v>580</v>
      </c>
      <c r="AA31" s="154">
        <v>1</v>
      </c>
      <c r="AB31" s="149" t="s">
        <v>768</v>
      </c>
      <c r="AC31" s="154">
        <v>0</v>
      </c>
      <c r="AD31" s="149" t="s">
        <v>469</v>
      </c>
      <c r="AE31" s="154">
        <v>1</v>
      </c>
      <c r="AF31" s="149" t="s">
        <v>669</v>
      </c>
      <c r="AG31" s="154">
        <v>1</v>
      </c>
      <c r="AH31" s="149" t="s">
        <v>544</v>
      </c>
      <c r="AI31" s="154">
        <v>0</v>
      </c>
      <c r="AJ31" s="149" t="s">
        <v>469</v>
      </c>
      <c r="AK31" s="154">
        <v>1</v>
      </c>
      <c r="AL31" s="151" t="s">
        <v>834</v>
      </c>
      <c r="AM31" s="154">
        <v>1</v>
      </c>
      <c r="AN31" s="149" t="s">
        <v>631</v>
      </c>
      <c r="AO31" s="154">
        <v>2</v>
      </c>
      <c r="AP31" s="149" t="s">
        <v>784</v>
      </c>
      <c r="AQ31" s="154">
        <v>0</v>
      </c>
      <c r="AR31" s="176" t="s">
        <v>510</v>
      </c>
      <c r="AS31" s="154">
        <v>0</v>
      </c>
      <c r="AT31" s="149" t="s">
        <v>469</v>
      </c>
      <c r="AU31" s="154">
        <v>2</v>
      </c>
      <c r="AV31" s="149" t="s">
        <v>848</v>
      </c>
      <c r="AW31" s="154">
        <v>0</v>
      </c>
      <c r="AX31" s="149" t="s">
        <v>469</v>
      </c>
      <c r="AY31" s="154">
        <v>1</v>
      </c>
      <c r="AZ31" s="149" t="s">
        <v>944</v>
      </c>
      <c r="BA31" s="154">
        <v>2</v>
      </c>
      <c r="BB31" s="151" t="s">
        <v>875</v>
      </c>
      <c r="BC31" s="149"/>
      <c r="BD31" s="149"/>
      <c r="BE31" s="154">
        <v>0</v>
      </c>
      <c r="BF31" s="149" t="s">
        <v>469</v>
      </c>
      <c r="BG31" s="154">
        <v>1</v>
      </c>
      <c r="BH31" s="149" t="s">
        <v>820</v>
      </c>
      <c r="BI31" s="154">
        <v>2</v>
      </c>
      <c r="BJ31" s="149" t="s">
        <v>707</v>
      </c>
      <c r="BK31" s="154">
        <v>0</v>
      </c>
      <c r="BL31" s="149" t="s">
        <v>469</v>
      </c>
      <c r="BM31" s="154">
        <v>0</v>
      </c>
      <c r="BN31" s="149" t="s">
        <v>469</v>
      </c>
      <c r="BO31" s="149"/>
      <c r="BP31" s="149"/>
      <c r="BQ31" s="154">
        <v>0</v>
      </c>
      <c r="BR31" s="149"/>
      <c r="BS31" s="154">
        <v>0</v>
      </c>
      <c r="BT31" s="149" t="s">
        <v>469</v>
      </c>
      <c r="BU31" s="154">
        <v>1</v>
      </c>
      <c r="BV31" s="149" t="s">
        <v>911</v>
      </c>
      <c r="BW31" s="164">
        <v>1</v>
      </c>
      <c r="BX31" s="149" t="s">
        <v>480</v>
      </c>
      <c r="BY31" s="157"/>
      <c r="BZ31" s="149"/>
      <c r="CA31" s="154">
        <v>0</v>
      </c>
      <c r="CB31" s="149" t="s">
        <v>469</v>
      </c>
      <c r="CC31" s="149"/>
      <c r="CD31" s="149"/>
      <c r="CE31" s="153">
        <v>2</v>
      </c>
      <c r="CF31" s="149" t="s">
        <v>614</v>
      </c>
      <c r="CG31" s="154">
        <v>1</v>
      </c>
      <c r="CH31" s="149" t="s">
        <v>564</v>
      </c>
      <c r="CI31" s="154">
        <v>2</v>
      </c>
      <c r="CJ31" s="149" t="s">
        <v>733</v>
      </c>
      <c r="CK31" s="149"/>
      <c r="CL31" s="149"/>
      <c r="CM31" s="154">
        <v>0</v>
      </c>
      <c r="CN31" s="149" t="s">
        <v>737</v>
      </c>
      <c r="CO31" s="154">
        <v>0</v>
      </c>
      <c r="CP31" s="149" t="s">
        <v>469</v>
      </c>
      <c r="CQ31" s="154">
        <v>1</v>
      </c>
      <c r="CR31" s="149" t="s">
        <v>644</v>
      </c>
      <c r="CS31" s="154">
        <v>1</v>
      </c>
      <c r="CT31" s="149" t="s">
        <v>959</v>
      </c>
      <c r="CU31" s="154"/>
      <c r="CV31" s="149"/>
      <c r="CW31" s="153">
        <v>0</v>
      </c>
      <c r="CX31" s="149"/>
      <c r="CY31" s="154">
        <v>0</v>
      </c>
      <c r="CZ31" s="149" t="s">
        <v>469</v>
      </c>
      <c r="DA31" s="182"/>
      <c r="DB31" s="148"/>
      <c r="DC31" s="148"/>
      <c r="DD31" s="148"/>
      <c r="DE31" s="148"/>
      <c r="DF31" s="148"/>
      <c r="DG31" s="148"/>
      <c r="DH31" s="148"/>
      <c r="DI31" s="148"/>
      <c r="DJ31" s="148"/>
      <c r="DK31" s="148"/>
      <c r="DL31" s="148"/>
      <c r="DM31" s="148"/>
      <c r="DN31" s="148"/>
      <c r="DO31" s="148"/>
      <c r="DP31" s="148"/>
      <c r="DQ31" s="148"/>
      <c r="DR31" s="148"/>
      <c r="DS31" s="148"/>
      <c r="DT31" s="148"/>
      <c r="DU31" s="148"/>
      <c r="DV31" s="148"/>
      <c r="DW31" s="148"/>
      <c r="DX31" s="148"/>
      <c r="DY31" s="148"/>
      <c r="DZ31" s="148"/>
      <c r="EA31" s="148"/>
      <c r="EB31" s="148"/>
      <c r="EC31" s="148"/>
      <c r="ED31" s="148"/>
      <c r="EE31" s="148"/>
      <c r="EF31" s="148"/>
      <c r="EG31" s="148"/>
      <c r="EH31" s="148"/>
      <c r="EI31" s="148"/>
      <c r="EJ31" s="148"/>
      <c r="EK31" s="148"/>
      <c r="EL31" s="148"/>
      <c r="EM31" s="148"/>
      <c r="EN31" s="148"/>
      <c r="EO31" s="148"/>
      <c r="EP31" s="148"/>
      <c r="EQ31" s="148"/>
      <c r="ER31" s="148"/>
      <c r="ES31" s="148"/>
      <c r="ET31" s="148"/>
      <c r="EU31" s="148"/>
      <c r="EV31" s="148"/>
      <c r="EW31" s="148"/>
      <c r="EX31" s="148"/>
      <c r="EY31" s="148"/>
      <c r="EZ31" s="148"/>
      <c r="FA31" s="148"/>
    </row>
    <row r="32" spans="1:157" ht="24.75" customHeight="1" x14ac:dyDescent="0.3">
      <c r="A32" s="71" t="s">
        <v>65</v>
      </c>
      <c r="B32" s="73" t="s">
        <v>243</v>
      </c>
      <c r="C32" s="97" t="s">
        <v>381</v>
      </c>
      <c r="D32" s="109" t="s">
        <v>380</v>
      </c>
      <c r="E32" s="154">
        <v>1</v>
      </c>
      <c r="F32" s="149" t="s">
        <v>884</v>
      </c>
      <c r="G32" s="154">
        <v>1</v>
      </c>
      <c r="H32" s="149" t="s">
        <v>499</v>
      </c>
      <c r="I32" s="153">
        <v>1</v>
      </c>
      <c r="J32" s="149" t="s">
        <v>526</v>
      </c>
      <c r="K32" s="154">
        <v>1</v>
      </c>
      <c r="L32" s="149" t="s">
        <v>657</v>
      </c>
      <c r="M32" s="154">
        <v>1</v>
      </c>
      <c r="N32" s="149" t="s">
        <v>596</v>
      </c>
      <c r="O32" s="154">
        <v>1</v>
      </c>
      <c r="P32" s="149" t="s">
        <v>932</v>
      </c>
      <c r="Q32" s="154">
        <v>0.5</v>
      </c>
      <c r="R32" s="149" t="s">
        <v>866</v>
      </c>
      <c r="S32" s="153">
        <v>0</v>
      </c>
      <c r="T32" s="149"/>
      <c r="U32" s="154">
        <v>1</v>
      </c>
      <c r="V32" s="149" t="s">
        <v>751</v>
      </c>
      <c r="W32" s="154">
        <v>0</v>
      </c>
      <c r="X32" s="152" t="s">
        <v>469</v>
      </c>
      <c r="Y32" s="154">
        <v>0.5</v>
      </c>
      <c r="Z32" s="149" t="s">
        <v>678</v>
      </c>
      <c r="AA32" s="154">
        <v>1</v>
      </c>
      <c r="AB32" s="149" t="s">
        <v>767</v>
      </c>
      <c r="AC32" s="154">
        <v>0</v>
      </c>
      <c r="AD32" s="149" t="s">
        <v>469</v>
      </c>
      <c r="AE32" s="154">
        <v>0</v>
      </c>
      <c r="AF32" s="149" t="s">
        <v>469</v>
      </c>
      <c r="AG32" s="154">
        <v>1</v>
      </c>
      <c r="AH32" s="149" t="s">
        <v>545</v>
      </c>
      <c r="AI32" s="154">
        <v>0</v>
      </c>
      <c r="AJ32" s="149" t="s">
        <v>469</v>
      </c>
      <c r="AK32" s="154">
        <v>0</v>
      </c>
      <c r="AL32" s="149" t="s">
        <v>469</v>
      </c>
      <c r="AM32" s="154">
        <v>0</v>
      </c>
      <c r="AN32" s="149" t="s">
        <v>510</v>
      </c>
      <c r="AO32" s="154">
        <v>1</v>
      </c>
      <c r="AP32" s="149" t="s">
        <v>783</v>
      </c>
      <c r="AQ32" s="154">
        <v>0</v>
      </c>
      <c r="AR32" s="176" t="s">
        <v>510</v>
      </c>
      <c r="AS32" s="154">
        <v>0</v>
      </c>
      <c r="AT32" s="149" t="s">
        <v>469</v>
      </c>
      <c r="AU32" s="154">
        <v>1</v>
      </c>
      <c r="AV32" s="151" t="s">
        <v>850</v>
      </c>
      <c r="AW32" s="154">
        <v>0</v>
      </c>
      <c r="AX32" s="149" t="s">
        <v>469</v>
      </c>
      <c r="AY32" s="154">
        <v>0</v>
      </c>
      <c r="AZ32" s="149"/>
      <c r="BA32" s="154">
        <v>1</v>
      </c>
      <c r="BB32" s="151" t="s">
        <v>871</v>
      </c>
      <c r="BC32" s="149"/>
      <c r="BD32" s="149"/>
      <c r="BE32" s="154">
        <v>0</v>
      </c>
      <c r="BF32" s="149" t="s">
        <v>469</v>
      </c>
      <c r="BG32" s="154">
        <v>0</v>
      </c>
      <c r="BH32" s="149" t="s">
        <v>469</v>
      </c>
      <c r="BI32" s="154">
        <v>0</v>
      </c>
      <c r="BJ32" s="149" t="s">
        <v>469</v>
      </c>
      <c r="BK32" s="154">
        <v>0</v>
      </c>
      <c r="BL32" s="149" t="s">
        <v>469</v>
      </c>
      <c r="BM32" s="154">
        <v>0</v>
      </c>
      <c r="BN32" s="149" t="s">
        <v>469</v>
      </c>
      <c r="BO32" s="149"/>
      <c r="BP32" s="149"/>
      <c r="BQ32" s="154">
        <v>0</v>
      </c>
      <c r="BR32" s="149"/>
      <c r="BS32" s="154">
        <v>0</v>
      </c>
      <c r="BT32" s="149" t="s">
        <v>469</v>
      </c>
      <c r="BU32" s="154">
        <v>0</v>
      </c>
      <c r="BV32" s="149" t="s">
        <v>469</v>
      </c>
      <c r="BW32" s="164">
        <v>0</v>
      </c>
      <c r="BX32" s="149" t="s">
        <v>481</v>
      </c>
      <c r="BY32" s="157"/>
      <c r="BZ32" s="149"/>
      <c r="CA32" s="154">
        <v>0.5</v>
      </c>
      <c r="CB32" s="149" t="s">
        <v>717</v>
      </c>
      <c r="CC32" s="149"/>
      <c r="CD32" s="149"/>
      <c r="CE32" s="153">
        <v>0</v>
      </c>
      <c r="CF32" s="149" t="s">
        <v>469</v>
      </c>
      <c r="CG32" s="154">
        <v>0</v>
      </c>
      <c r="CH32" s="149" t="s">
        <v>469</v>
      </c>
      <c r="CI32" s="154">
        <v>1</v>
      </c>
      <c r="CJ32" s="149" t="s">
        <v>732</v>
      </c>
      <c r="CK32" s="149"/>
      <c r="CL32" s="149"/>
      <c r="CM32" s="154">
        <v>0</v>
      </c>
      <c r="CN32" s="149" t="s">
        <v>737</v>
      </c>
      <c r="CO32" s="154">
        <v>0</v>
      </c>
      <c r="CP32" s="149" t="s">
        <v>469</v>
      </c>
      <c r="CQ32" s="154">
        <v>0</v>
      </c>
      <c r="CR32" s="149" t="s">
        <v>510</v>
      </c>
      <c r="CS32" s="154">
        <v>0.5</v>
      </c>
      <c r="CT32" s="149" t="s">
        <v>958</v>
      </c>
      <c r="CU32" s="154"/>
      <c r="CV32" s="149"/>
      <c r="CW32" s="153">
        <v>0</v>
      </c>
      <c r="CX32" s="149"/>
      <c r="CY32" s="154">
        <v>0</v>
      </c>
      <c r="CZ32" s="149" t="s">
        <v>469</v>
      </c>
      <c r="DA32" s="182"/>
      <c r="DB32" s="148"/>
      <c r="DC32" s="148"/>
      <c r="DD32" s="148"/>
      <c r="DE32" s="148"/>
      <c r="DF32" s="148"/>
      <c r="DG32" s="148"/>
      <c r="DH32" s="148"/>
      <c r="DI32" s="148"/>
      <c r="DJ32" s="148"/>
      <c r="DK32" s="148"/>
      <c r="DL32" s="148"/>
      <c r="DM32" s="148"/>
      <c r="DN32" s="148"/>
      <c r="DO32" s="148"/>
      <c r="DP32" s="148"/>
      <c r="DQ32" s="148"/>
      <c r="DR32" s="148"/>
      <c r="DS32" s="148"/>
      <c r="DT32" s="148"/>
      <c r="DU32" s="148"/>
      <c r="DV32" s="148"/>
      <c r="DW32" s="148"/>
      <c r="DX32" s="148"/>
      <c r="DY32" s="148"/>
      <c r="DZ32" s="148"/>
      <c r="EA32" s="148"/>
      <c r="EB32" s="148"/>
      <c r="EC32" s="148"/>
      <c r="ED32" s="148"/>
      <c r="EE32" s="148"/>
      <c r="EF32" s="148"/>
      <c r="EG32" s="148"/>
      <c r="EH32" s="148"/>
      <c r="EI32" s="148"/>
      <c r="EJ32" s="148"/>
      <c r="EK32" s="148"/>
      <c r="EL32" s="148"/>
      <c r="EM32" s="148"/>
      <c r="EN32" s="148"/>
      <c r="EO32" s="148"/>
      <c r="EP32" s="148"/>
      <c r="EQ32" s="148"/>
      <c r="ER32" s="148"/>
      <c r="ES32" s="148"/>
      <c r="ET32" s="148"/>
      <c r="EU32" s="148"/>
      <c r="EV32" s="148"/>
      <c r="EW32" s="148"/>
      <c r="EX32" s="148"/>
      <c r="EY32" s="148"/>
      <c r="EZ32" s="148"/>
      <c r="FA32" s="148"/>
    </row>
    <row r="33" spans="1:157" ht="32.25" customHeight="1" x14ac:dyDescent="0.3">
      <c r="A33" s="75" t="s">
        <v>66</v>
      </c>
      <c r="B33" s="77" t="s">
        <v>253</v>
      </c>
      <c r="C33" s="82" t="s">
        <v>386</v>
      </c>
      <c r="D33" s="110" t="s">
        <v>387</v>
      </c>
      <c r="E33" s="154">
        <v>3</v>
      </c>
      <c r="F33" s="149" t="s">
        <v>898</v>
      </c>
      <c r="G33" s="164">
        <v>3</v>
      </c>
      <c r="H33" s="149" t="s">
        <v>500</v>
      </c>
      <c r="I33" s="173">
        <v>3</v>
      </c>
      <c r="J33" s="151" t="s">
        <v>527</v>
      </c>
      <c r="K33" s="154">
        <v>1.5</v>
      </c>
      <c r="L33" s="149" t="s">
        <v>580</v>
      </c>
      <c r="M33" s="154">
        <v>0</v>
      </c>
      <c r="N33" s="149"/>
      <c r="O33" s="154">
        <v>0</v>
      </c>
      <c r="P33" s="149" t="s">
        <v>469</v>
      </c>
      <c r="Q33" s="154">
        <v>0</v>
      </c>
      <c r="R33" s="149" t="s">
        <v>469</v>
      </c>
      <c r="S33" s="153">
        <v>0</v>
      </c>
      <c r="T33" s="149"/>
      <c r="U33" s="154">
        <v>1.5</v>
      </c>
      <c r="V33" s="149" t="s">
        <v>580</v>
      </c>
      <c r="W33" s="154">
        <v>3</v>
      </c>
      <c r="X33" s="151" t="s">
        <v>463</v>
      </c>
      <c r="Y33" s="154">
        <v>3</v>
      </c>
      <c r="Z33" s="151" t="s">
        <v>682</v>
      </c>
      <c r="AA33" s="154">
        <v>1.5</v>
      </c>
      <c r="AB33" s="149" t="s">
        <v>580</v>
      </c>
      <c r="AC33" s="154">
        <v>0</v>
      </c>
      <c r="AD33" s="149" t="s">
        <v>469</v>
      </c>
      <c r="AE33" s="154">
        <v>0</v>
      </c>
      <c r="AF33" s="149" t="s">
        <v>469</v>
      </c>
      <c r="AG33" s="154">
        <v>1.5</v>
      </c>
      <c r="AH33" s="149" t="s">
        <v>481</v>
      </c>
      <c r="AI33" s="154">
        <v>3</v>
      </c>
      <c r="AJ33" s="151" t="s">
        <v>799</v>
      </c>
      <c r="AK33" s="154">
        <v>0</v>
      </c>
      <c r="AL33" s="149" t="s">
        <v>469</v>
      </c>
      <c r="AM33" s="154">
        <v>0</v>
      </c>
      <c r="AN33" s="149" t="s">
        <v>510</v>
      </c>
      <c r="AO33" s="154">
        <v>3</v>
      </c>
      <c r="AP33" s="151" t="s">
        <v>790</v>
      </c>
      <c r="AQ33" s="154">
        <v>0</v>
      </c>
      <c r="AR33" s="176" t="s">
        <v>510</v>
      </c>
      <c r="AS33" s="154">
        <v>1.5</v>
      </c>
      <c r="AT33" s="149" t="s">
        <v>580</v>
      </c>
      <c r="AU33" s="154">
        <v>3</v>
      </c>
      <c r="AV33" s="149" t="s">
        <v>856</v>
      </c>
      <c r="AW33" s="154">
        <v>1.5</v>
      </c>
      <c r="AX33" s="151" t="s">
        <v>559</v>
      </c>
      <c r="AY33" s="154">
        <v>1.5</v>
      </c>
      <c r="AZ33" s="149" t="s">
        <v>580</v>
      </c>
      <c r="BA33" s="154">
        <v>0</v>
      </c>
      <c r="BB33" s="149"/>
      <c r="BC33" s="149"/>
      <c r="BD33" s="149"/>
      <c r="BE33" s="154">
        <v>0</v>
      </c>
      <c r="BF33" s="149" t="s">
        <v>469</v>
      </c>
      <c r="BG33" s="154">
        <v>3</v>
      </c>
      <c r="BH33" s="151" t="s">
        <v>825</v>
      </c>
      <c r="BI33" s="154">
        <v>0</v>
      </c>
      <c r="BJ33" s="149" t="s">
        <v>469</v>
      </c>
      <c r="BK33" s="154">
        <v>1.5</v>
      </c>
      <c r="BL33" s="149" t="s">
        <v>580</v>
      </c>
      <c r="BM33" s="154">
        <v>0</v>
      </c>
      <c r="BN33" s="149" t="s">
        <v>469</v>
      </c>
      <c r="BO33" s="149"/>
      <c r="BP33" s="149"/>
      <c r="BQ33" s="154">
        <v>0</v>
      </c>
      <c r="BR33" s="149"/>
      <c r="BS33" s="154">
        <v>0</v>
      </c>
      <c r="BT33" s="149" t="s">
        <v>469</v>
      </c>
      <c r="BU33" s="154">
        <v>0</v>
      </c>
      <c r="BV33" s="149" t="s">
        <v>469</v>
      </c>
      <c r="BW33" s="164">
        <v>1.5</v>
      </c>
      <c r="BX33" s="152" t="s">
        <v>481</v>
      </c>
      <c r="BY33" s="157"/>
      <c r="BZ33" s="149"/>
      <c r="CA33" s="154">
        <v>3</v>
      </c>
      <c r="CB33" s="151" t="s">
        <v>720</v>
      </c>
      <c r="CC33" s="149"/>
      <c r="CD33" s="149"/>
      <c r="CE33" s="153">
        <v>1.5</v>
      </c>
      <c r="CF33" s="149" t="s">
        <v>580</v>
      </c>
      <c r="CG33" s="154">
        <v>0</v>
      </c>
      <c r="CH33" s="176" t="s">
        <v>481</v>
      </c>
      <c r="CI33" s="154">
        <v>0</v>
      </c>
      <c r="CJ33" s="149" t="s">
        <v>730</v>
      </c>
      <c r="CK33" s="149"/>
      <c r="CL33" s="149"/>
      <c r="CM33" s="154">
        <v>0</v>
      </c>
      <c r="CN33" s="149" t="s">
        <v>737</v>
      </c>
      <c r="CO33" s="154">
        <v>1.5</v>
      </c>
      <c r="CP33" s="149" t="s">
        <v>580</v>
      </c>
      <c r="CQ33" s="154">
        <v>0</v>
      </c>
      <c r="CR33" s="149" t="s">
        <v>510</v>
      </c>
      <c r="CS33" s="154">
        <v>0</v>
      </c>
      <c r="CT33" s="149"/>
      <c r="CU33" s="154">
        <v>1.5</v>
      </c>
      <c r="CV33" s="149" t="s">
        <v>580</v>
      </c>
      <c r="CW33" s="153">
        <v>1.5</v>
      </c>
      <c r="CX33" s="149" t="s">
        <v>580</v>
      </c>
      <c r="CY33" s="154">
        <v>1.5</v>
      </c>
      <c r="CZ33" s="149" t="s">
        <v>580</v>
      </c>
      <c r="DA33" s="182"/>
      <c r="DB33" s="148"/>
      <c r="DC33" s="148"/>
      <c r="DD33" s="148"/>
      <c r="DE33" s="148"/>
      <c r="DF33" s="148"/>
      <c r="DG33" s="148"/>
      <c r="DH33" s="148"/>
      <c r="DI33" s="148"/>
      <c r="DJ33" s="148"/>
      <c r="DK33" s="148"/>
      <c r="DL33" s="148"/>
      <c r="DM33" s="148"/>
      <c r="DN33" s="148"/>
      <c r="DO33" s="148"/>
      <c r="DP33" s="148"/>
      <c r="DQ33" s="148"/>
      <c r="DR33" s="148"/>
      <c r="DS33" s="148"/>
      <c r="DT33" s="148"/>
      <c r="DU33" s="148"/>
      <c r="DV33" s="148"/>
      <c r="DW33" s="148"/>
      <c r="DX33" s="148"/>
      <c r="DY33" s="148"/>
      <c r="DZ33" s="148"/>
      <c r="EA33" s="148"/>
      <c r="EB33" s="148"/>
      <c r="EC33" s="148"/>
      <c r="ED33" s="148"/>
      <c r="EE33" s="148"/>
      <c r="EF33" s="148"/>
      <c r="EG33" s="148"/>
      <c r="EH33" s="148"/>
      <c r="EI33" s="148"/>
      <c r="EJ33" s="148"/>
      <c r="EK33" s="148"/>
      <c r="EL33" s="148"/>
      <c r="EM33" s="148"/>
      <c r="EN33" s="148"/>
      <c r="EO33" s="148"/>
      <c r="EP33" s="148"/>
      <c r="EQ33" s="148"/>
      <c r="ER33" s="148"/>
      <c r="ES33" s="148"/>
      <c r="ET33" s="148"/>
      <c r="EU33" s="148"/>
      <c r="EV33" s="148"/>
      <c r="EW33" s="148"/>
      <c r="EX33" s="148"/>
      <c r="EY33" s="148"/>
      <c r="EZ33" s="148"/>
      <c r="FA33" s="148"/>
    </row>
    <row r="34" spans="1:157" ht="32.25" customHeight="1" x14ac:dyDescent="0.3">
      <c r="A34" s="75" t="s">
        <v>67</v>
      </c>
      <c r="B34" s="77" t="s">
        <v>255</v>
      </c>
      <c r="C34" s="82" t="s">
        <v>391</v>
      </c>
      <c r="D34" s="110" t="s">
        <v>388</v>
      </c>
      <c r="E34" s="154">
        <v>2</v>
      </c>
      <c r="F34" s="149" t="s">
        <v>580</v>
      </c>
      <c r="G34" s="164">
        <v>0</v>
      </c>
      <c r="H34" s="152" t="s">
        <v>481</v>
      </c>
      <c r="I34" s="173">
        <v>2</v>
      </c>
      <c r="J34" s="149" t="s">
        <v>528</v>
      </c>
      <c r="K34" s="154">
        <v>0</v>
      </c>
      <c r="L34" s="149" t="s">
        <v>469</v>
      </c>
      <c r="M34" s="154">
        <v>0</v>
      </c>
      <c r="N34" s="149"/>
      <c r="O34" s="154">
        <v>0</v>
      </c>
      <c r="P34" s="149" t="s">
        <v>469</v>
      </c>
      <c r="Q34" s="154">
        <v>0</v>
      </c>
      <c r="R34" s="149" t="s">
        <v>469</v>
      </c>
      <c r="S34" s="153">
        <v>0</v>
      </c>
      <c r="T34" s="149"/>
      <c r="U34" s="154">
        <v>0</v>
      </c>
      <c r="V34" s="149" t="s">
        <v>469</v>
      </c>
      <c r="W34" s="154">
        <v>2</v>
      </c>
      <c r="X34" s="151" t="s">
        <v>463</v>
      </c>
      <c r="Y34" s="154">
        <v>2</v>
      </c>
      <c r="Z34" s="151" t="s">
        <v>682</v>
      </c>
      <c r="AA34" s="154">
        <v>0</v>
      </c>
      <c r="AB34" s="149" t="s">
        <v>469</v>
      </c>
      <c r="AC34" s="154">
        <v>0</v>
      </c>
      <c r="AD34" s="149" t="s">
        <v>469</v>
      </c>
      <c r="AE34" s="154">
        <v>0</v>
      </c>
      <c r="AF34" s="149" t="s">
        <v>469</v>
      </c>
      <c r="AG34" s="154">
        <v>0</v>
      </c>
      <c r="AH34" s="149" t="s">
        <v>481</v>
      </c>
      <c r="AI34" s="154">
        <v>2</v>
      </c>
      <c r="AJ34" s="151" t="s">
        <v>799</v>
      </c>
      <c r="AK34" s="154">
        <v>0</v>
      </c>
      <c r="AL34" s="149" t="s">
        <v>469</v>
      </c>
      <c r="AM34" s="154">
        <v>0</v>
      </c>
      <c r="AN34" s="149" t="s">
        <v>510</v>
      </c>
      <c r="AO34" s="154">
        <v>2</v>
      </c>
      <c r="AP34" s="151" t="s">
        <v>790</v>
      </c>
      <c r="AQ34" s="154">
        <v>0</v>
      </c>
      <c r="AR34" s="176" t="s">
        <v>510</v>
      </c>
      <c r="AS34" s="154">
        <v>0</v>
      </c>
      <c r="AT34" s="149" t="s">
        <v>469</v>
      </c>
      <c r="AU34" s="154">
        <v>2</v>
      </c>
      <c r="AV34" s="151" t="s">
        <v>855</v>
      </c>
      <c r="AW34" s="154">
        <v>0</v>
      </c>
      <c r="AX34" s="149" t="s">
        <v>481</v>
      </c>
      <c r="AY34" s="154">
        <v>0</v>
      </c>
      <c r="AZ34" s="149" t="s">
        <v>469</v>
      </c>
      <c r="BA34" s="154">
        <v>0</v>
      </c>
      <c r="BB34" s="149"/>
      <c r="BC34" s="149"/>
      <c r="BD34" s="149"/>
      <c r="BE34" s="154">
        <v>0</v>
      </c>
      <c r="BF34" s="149" t="s">
        <v>469</v>
      </c>
      <c r="BG34" s="154">
        <v>2</v>
      </c>
      <c r="BH34" s="149" t="s">
        <v>824</v>
      </c>
      <c r="BI34" s="154">
        <v>0</v>
      </c>
      <c r="BJ34" s="149" t="s">
        <v>469</v>
      </c>
      <c r="BK34" s="154">
        <v>0</v>
      </c>
      <c r="BL34" s="149" t="s">
        <v>469</v>
      </c>
      <c r="BM34" s="154">
        <v>0</v>
      </c>
      <c r="BN34" s="149" t="s">
        <v>469</v>
      </c>
      <c r="BO34" s="149"/>
      <c r="BP34" s="149"/>
      <c r="BQ34" s="154">
        <v>0</v>
      </c>
      <c r="BR34" s="149"/>
      <c r="BS34" s="154">
        <v>0</v>
      </c>
      <c r="BT34" s="149" t="s">
        <v>469</v>
      </c>
      <c r="BU34" s="154">
        <v>0</v>
      </c>
      <c r="BV34" s="149" t="s">
        <v>469</v>
      </c>
      <c r="BW34" s="164">
        <v>0</v>
      </c>
      <c r="BX34" s="152" t="s">
        <v>481</v>
      </c>
      <c r="BY34" s="157"/>
      <c r="BZ34" s="149"/>
      <c r="CA34" s="154">
        <v>2</v>
      </c>
      <c r="CB34" s="151" t="s">
        <v>720</v>
      </c>
      <c r="CC34" s="149"/>
      <c r="CD34" s="149"/>
      <c r="CE34" s="153">
        <v>0</v>
      </c>
      <c r="CF34" s="149"/>
      <c r="CG34" s="154">
        <v>0</v>
      </c>
      <c r="CH34" s="176" t="s">
        <v>481</v>
      </c>
      <c r="CI34" s="154">
        <v>0</v>
      </c>
      <c r="CJ34" s="149" t="s">
        <v>730</v>
      </c>
      <c r="CK34" s="149"/>
      <c r="CL34" s="149"/>
      <c r="CM34" s="154">
        <v>0</v>
      </c>
      <c r="CN34" s="149" t="s">
        <v>737</v>
      </c>
      <c r="CO34" s="154">
        <v>0</v>
      </c>
      <c r="CP34" s="149" t="s">
        <v>469</v>
      </c>
      <c r="CQ34" s="154">
        <v>0</v>
      </c>
      <c r="CR34" s="149" t="s">
        <v>510</v>
      </c>
      <c r="CS34" s="154">
        <v>0</v>
      </c>
      <c r="CT34" s="149"/>
      <c r="CU34" s="154">
        <v>0</v>
      </c>
      <c r="CV34" s="149"/>
      <c r="CW34" s="153">
        <v>0</v>
      </c>
      <c r="CX34" s="149"/>
      <c r="CY34" s="154">
        <v>0</v>
      </c>
      <c r="CZ34" s="149" t="s">
        <v>469</v>
      </c>
      <c r="DA34" s="182"/>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48"/>
      <c r="EI34" s="148"/>
      <c r="EJ34" s="148"/>
      <c r="EK34" s="148"/>
      <c r="EL34" s="148"/>
      <c r="EM34" s="148"/>
      <c r="EN34" s="148"/>
      <c r="EO34" s="148"/>
      <c r="EP34" s="148"/>
      <c r="EQ34" s="148"/>
      <c r="ER34" s="148"/>
      <c r="ES34" s="148"/>
      <c r="ET34" s="148"/>
      <c r="EU34" s="148"/>
      <c r="EV34" s="148"/>
      <c r="EW34" s="148"/>
      <c r="EX34" s="148"/>
      <c r="EY34" s="148"/>
      <c r="EZ34" s="148"/>
      <c r="FA34" s="148"/>
    </row>
    <row r="35" spans="1:157" ht="27.75" customHeight="1" x14ac:dyDescent="0.3">
      <c r="A35" s="79" t="s">
        <v>249</v>
      </c>
      <c r="B35" s="77" t="s">
        <v>257</v>
      </c>
      <c r="C35" s="80" t="s">
        <v>392</v>
      </c>
      <c r="D35" s="111" t="s">
        <v>389</v>
      </c>
      <c r="E35" s="154">
        <v>0</v>
      </c>
      <c r="F35" s="152" t="s">
        <v>469</v>
      </c>
      <c r="G35" s="164">
        <v>0</v>
      </c>
      <c r="H35" s="152" t="s">
        <v>481</v>
      </c>
      <c r="I35" s="173">
        <v>2</v>
      </c>
      <c r="J35" s="149" t="s">
        <v>529</v>
      </c>
      <c r="K35" s="154">
        <v>0</v>
      </c>
      <c r="L35" s="149" t="s">
        <v>469</v>
      </c>
      <c r="M35" s="154">
        <v>0</v>
      </c>
      <c r="N35" s="149"/>
      <c r="O35" s="154">
        <v>0</v>
      </c>
      <c r="P35" s="149" t="s">
        <v>469</v>
      </c>
      <c r="Q35" s="154">
        <v>0</v>
      </c>
      <c r="R35" s="167" t="s">
        <v>469</v>
      </c>
      <c r="S35" s="153">
        <v>0</v>
      </c>
      <c r="T35" s="149"/>
      <c r="U35" s="154">
        <v>0</v>
      </c>
      <c r="V35" s="149" t="s">
        <v>469</v>
      </c>
      <c r="W35" s="154">
        <v>1</v>
      </c>
      <c r="X35" s="149" t="s">
        <v>471</v>
      </c>
      <c r="Y35" s="154">
        <v>0</v>
      </c>
      <c r="Z35" s="149" t="s">
        <v>469</v>
      </c>
      <c r="AA35" s="154">
        <v>0</v>
      </c>
      <c r="AB35" s="149" t="s">
        <v>469</v>
      </c>
      <c r="AC35" s="154">
        <v>0</v>
      </c>
      <c r="AD35" s="149" t="s">
        <v>469</v>
      </c>
      <c r="AE35" s="154">
        <v>0</v>
      </c>
      <c r="AF35" s="149" t="s">
        <v>469</v>
      </c>
      <c r="AG35" s="154">
        <v>0</v>
      </c>
      <c r="AH35" s="149" t="s">
        <v>481</v>
      </c>
      <c r="AI35" s="154">
        <v>0</v>
      </c>
      <c r="AJ35" s="149" t="s">
        <v>469</v>
      </c>
      <c r="AK35" s="154">
        <v>0</v>
      </c>
      <c r="AL35" s="149" t="s">
        <v>469</v>
      </c>
      <c r="AM35" s="154">
        <v>0</v>
      </c>
      <c r="AN35" s="149"/>
      <c r="AO35" s="154">
        <v>2</v>
      </c>
      <c r="AP35" s="151" t="s">
        <v>790</v>
      </c>
      <c r="AQ35" s="154">
        <v>0</v>
      </c>
      <c r="AR35" s="176" t="s">
        <v>510</v>
      </c>
      <c r="AS35" s="154">
        <v>0</v>
      </c>
      <c r="AT35" s="149" t="s">
        <v>469</v>
      </c>
      <c r="AU35" s="154">
        <v>2</v>
      </c>
      <c r="AV35" s="151" t="s">
        <v>854</v>
      </c>
      <c r="AW35" s="154">
        <v>0</v>
      </c>
      <c r="AX35" s="159" t="s">
        <v>481</v>
      </c>
      <c r="AY35" s="154">
        <v>0</v>
      </c>
      <c r="AZ35" s="149" t="s">
        <v>469</v>
      </c>
      <c r="BA35" s="154">
        <v>0</v>
      </c>
      <c r="BB35" s="149"/>
      <c r="BC35" s="149"/>
      <c r="BD35" s="149"/>
      <c r="BE35" s="154">
        <v>0</v>
      </c>
      <c r="BF35" s="149" t="s">
        <v>469</v>
      </c>
      <c r="BG35" s="154">
        <v>0</v>
      </c>
      <c r="BH35" s="149" t="s">
        <v>469</v>
      </c>
      <c r="BI35" s="154">
        <v>0</v>
      </c>
      <c r="BJ35" s="149" t="s">
        <v>469</v>
      </c>
      <c r="BK35" s="154">
        <v>0</v>
      </c>
      <c r="BL35" s="149" t="s">
        <v>469</v>
      </c>
      <c r="BM35" s="154">
        <v>0</v>
      </c>
      <c r="BN35" s="149" t="s">
        <v>469</v>
      </c>
      <c r="BO35" s="149"/>
      <c r="BP35" s="149"/>
      <c r="BQ35" s="154">
        <v>0</v>
      </c>
      <c r="BR35" s="149"/>
      <c r="BS35" s="154">
        <v>0</v>
      </c>
      <c r="BT35" s="149" t="s">
        <v>469</v>
      </c>
      <c r="BU35" s="154">
        <v>0</v>
      </c>
      <c r="BV35" s="149" t="s">
        <v>469</v>
      </c>
      <c r="BW35" s="164">
        <v>0</v>
      </c>
      <c r="BX35" s="152" t="s">
        <v>481</v>
      </c>
      <c r="BY35" s="157"/>
      <c r="BZ35" s="149"/>
      <c r="CA35" s="154">
        <v>0</v>
      </c>
      <c r="CB35" s="149" t="s">
        <v>469</v>
      </c>
      <c r="CC35" s="149"/>
      <c r="CD35" s="149"/>
      <c r="CE35" s="153">
        <v>0</v>
      </c>
      <c r="CF35" s="149"/>
      <c r="CG35" s="154">
        <v>0</v>
      </c>
      <c r="CH35" s="176" t="s">
        <v>481</v>
      </c>
      <c r="CI35" s="154">
        <v>0</v>
      </c>
      <c r="CJ35" s="149" t="s">
        <v>730</v>
      </c>
      <c r="CK35" s="149"/>
      <c r="CL35" s="149"/>
      <c r="CM35" s="154">
        <v>0</v>
      </c>
      <c r="CN35" s="149" t="s">
        <v>737</v>
      </c>
      <c r="CO35" s="154">
        <v>0</v>
      </c>
      <c r="CP35" s="149" t="s">
        <v>469</v>
      </c>
      <c r="CQ35" s="154">
        <v>0</v>
      </c>
      <c r="CR35" s="149" t="s">
        <v>510</v>
      </c>
      <c r="CS35" s="154">
        <v>0</v>
      </c>
      <c r="CT35" s="149"/>
      <c r="CU35" s="154">
        <v>0</v>
      </c>
      <c r="CV35" s="149"/>
      <c r="CW35" s="153">
        <v>0</v>
      </c>
      <c r="CX35" s="149"/>
      <c r="CY35" s="154">
        <v>0</v>
      </c>
      <c r="CZ35" s="149" t="s">
        <v>469</v>
      </c>
      <c r="DA35" s="182"/>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48"/>
      <c r="EI35" s="148"/>
      <c r="EJ35" s="148"/>
      <c r="EK35" s="148"/>
      <c r="EL35" s="148"/>
      <c r="EM35" s="148"/>
      <c r="EN35" s="148"/>
      <c r="EO35" s="148"/>
      <c r="EP35" s="148"/>
      <c r="EQ35" s="148"/>
      <c r="ER35" s="148"/>
      <c r="ES35" s="148"/>
      <c r="ET35" s="148"/>
      <c r="EU35" s="148"/>
      <c r="EV35" s="148"/>
      <c r="EW35" s="148"/>
      <c r="EX35" s="148"/>
      <c r="EY35" s="148"/>
      <c r="EZ35" s="148"/>
      <c r="FA35" s="148"/>
    </row>
    <row r="36" spans="1:157" ht="24" customHeight="1" x14ac:dyDescent="0.3">
      <c r="A36" s="79" t="s">
        <v>250</v>
      </c>
      <c r="B36" s="77" t="s">
        <v>260</v>
      </c>
      <c r="C36" s="80" t="s">
        <v>393</v>
      </c>
      <c r="D36" s="111" t="s">
        <v>390</v>
      </c>
      <c r="E36" s="154">
        <v>1</v>
      </c>
      <c r="F36" s="149" t="s">
        <v>897</v>
      </c>
      <c r="G36" s="164">
        <v>2</v>
      </c>
      <c r="H36" s="151" t="s">
        <v>501</v>
      </c>
      <c r="I36" s="173">
        <v>2</v>
      </c>
      <c r="J36" s="151" t="s">
        <v>530</v>
      </c>
      <c r="K36" s="154">
        <v>2</v>
      </c>
      <c r="L36" s="151" t="s">
        <v>654</v>
      </c>
      <c r="M36" s="154">
        <v>2</v>
      </c>
      <c r="N36" s="151" t="s">
        <v>597</v>
      </c>
      <c r="O36" s="154">
        <v>0</v>
      </c>
      <c r="P36" s="149" t="s">
        <v>469</v>
      </c>
      <c r="Q36" s="164">
        <v>2</v>
      </c>
      <c r="R36" s="152" t="s">
        <v>867</v>
      </c>
      <c r="S36" s="173">
        <v>2</v>
      </c>
      <c r="T36" s="151" t="s">
        <v>623</v>
      </c>
      <c r="U36" s="154">
        <v>2</v>
      </c>
      <c r="V36" s="151" t="s">
        <v>756</v>
      </c>
      <c r="W36" s="154">
        <v>2</v>
      </c>
      <c r="X36" s="151" t="s">
        <v>472</v>
      </c>
      <c r="Y36" s="154">
        <v>2</v>
      </c>
      <c r="Z36" s="151" t="s">
        <v>681</v>
      </c>
      <c r="AA36" s="154">
        <v>0</v>
      </c>
      <c r="AB36" s="149" t="s">
        <v>469</v>
      </c>
      <c r="AC36" s="154">
        <v>0</v>
      </c>
      <c r="AD36" s="149" t="s">
        <v>469</v>
      </c>
      <c r="AE36" s="154">
        <v>2</v>
      </c>
      <c r="AF36" s="151" t="s">
        <v>671</v>
      </c>
      <c r="AG36" s="154">
        <v>2</v>
      </c>
      <c r="AH36" s="149" t="s">
        <v>546</v>
      </c>
      <c r="AI36" s="154">
        <v>2</v>
      </c>
      <c r="AJ36" s="151" t="s">
        <v>798</v>
      </c>
      <c r="AK36" s="154">
        <v>2</v>
      </c>
      <c r="AL36" s="151" t="s">
        <v>837</v>
      </c>
      <c r="AM36" s="154">
        <v>2</v>
      </c>
      <c r="AN36" s="151" t="s">
        <v>634</v>
      </c>
      <c r="AO36" s="154">
        <v>2</v>
      </c>
      <c r="AP36" s="149" t="s">
        <v>789</v>
      </c>
      <c r="AQ36" s="154">
        <v>0</v>
      </c>
      <c r="AR36" s="176" t="s">
        <v>510</v>
      </c>
      <c r="AS36" s="154">
        <v>2</v>
      </c>
      <c r="AT36" s="149" t="s">
        <v>811</v>
      </c>
      <c r="AU36" s="154">
        <v>2</v>
      </c>
      <c r="AV36" s="151" t="s">
        <v>853</v>
      </c>
      <c r="AW36" s="154">
        <v>0</v>
      </c>
      <c r="AX36" s="159" t="s">
        <v>481</v>
      </c>
      <c r="AY36" s="154">
        <v>1</v>
      </c>
      <c r="AZ36" s="149" t="s">
        <v>945</v>
      </c>
      <c r="BA36" s="154">
        <v>0</v>
      </c>
      <c r="BB36" s="149"/>
      <c r="BC36" s="149"/>
      <c r="BD36" s="149"/>
      <c r="BE36" s="154">
        <v>0</v>
      </c>
      <c r="BF36" s="149" t="s">
        <v>469</v>
      </c>
      <c r="BG36" s="154">
        <v>2</v>
      </c>
      <c r="BH36" s="149" t="s">
        <v>823</v>
      </c>
      <c r="BI36" s="154">
        <v>1</v>
      </c>
      <c r="BJ36" s="149" t="s">
        <v>708</v>
      </c>
      <c r="BK36" s="154">
        <v>2</v>
      </c>
      <c r="BL36" s="151" t="s">
        <v>805</v>
      </c>
      <c r="BM36" s="154">
        <v>0</v>
      </c>
      <c r="BN36" s="149" t="s">
        <v>469</v>
      </c>
      <c r="BO36" s="149"/>
      <c r="BP36" s="149"/>
      <c r="BQ36" s="154">
        <v>0</v>
      </c>
      <c r="BR36" s="149"/>
      <c r="BS36" s="154">
        <v>0</v>
      </c>
      <c r="BT36" s="149" t="s">
        <v>469</v>
      </c>
      <c r="BU36" s="154">
        <v>2</v>
      </c>
      <c r="BV36" s="151" t="s">
        <v>915</v>
      </c>
      <c r="BW36" s="164">
        <v>0</v>
      </c>
      <c r="BX36" s="152" t="s">
        <v>481</v>
      </c>
      <c r="BY36" s="157"/>
      <c r="BZ36" s="149"/>
      <c r="CA36" s="154">
        <v>2</v>
      </c>
      <c r="CB36" s="151" t="s">
        <v>720</v>
      </c>
      <c r="CC36" s="149"/>
      <c r="CD36" s="149"/>
      <c r="CE36" s="153">
        <v>2</v>
      </c>
      <c r="CF36" s="151" t="s">
        <v>615</v>
      </c>
      <c r="CG36" s="154">
        <v>2</v>
      </c>
      <c r="CH36" s="151" t="s">
        <v>568</v>
      </c>
      <c r="CI36" s="154">
        <v>2</v>
      </c>
      <c r="CJ36" s="151" t="s">
        <v>735</v>
      </c>
      <c r="CK36" s="149"/>
      <c r="CL36" s="149"/>
      <c r="CM36" s="154">
        <v>0</v>
      </c>
      <c r="CN36" s="149" t="s">
        <v>737</v>
      </c>
      <c r="CO36" s="154">
        <v>0</v>
      </c>
      <c r="CP36" s="149" t="s">
        <v>469</v>
      </c>
      <c r="CQ36" s="154">
        <v>2</v>
      </c>
      <c r="CR36" s="149" t="s">
        <v>646</v>
      </c>
      <c r="CS36" s="154">
        <v>0</v>
      </c>
      <c r="CT36" s="149"/>
      <c r="CU36" s="154">
        <v>0</v>
      </c>
      <c r="CV36" s="149"/>
      <c r="CW36" s="153">
        <v>0</v>
      </c>
      <c r="CX36" s="149"/>
      <c r="CY36" s="154">
        <v>0</v>
      </c>
      <c r="CZ36" s="149" t="s">
        <v>469</v>
      </c>
      <c r="DA36" s="182"/>
      <c r="DB36" s="148"/>
      <c r="DC36" s="148"/>
      <c r="DD36" s="148"/>
      <c r="DE36" s="148"/>
      <c r="DF36" s="148"/>
      <c r="DG36" s="148"/>
      <c r="DH36" s="148"/>
      <c r="DI36" s="148"/>
      <c r="DJ36" s="148"/>
      <c r="DK36" s="148"/>
      <c r="DL36" s="148"/>
      <c r="DM36" s="148"/>
      <c r="DN36" s="148"/>
      <c r="DO36" s="148"/>
      <c r="DP36" s="148"/>
      <c r="DQ36" s="148"/>
      <c r="DR36" s="148"/>
      <c r="DS36" s="148"/>
      <c r="DT36" s="148"/>
      <c r="DU36" s="148"/>
      <c r="DV36" s="148"/>
      <c r="DW36" s="148"/>
      <c r="DX36" s="148"/>
      <c r="DY36" s="148"/>
      <c r="DZ36" s="148"/>
      <c r="EA36" s="148"/>
      <c r="EB36" s="148"/>
      <c r="EC36" s="148"/>
      <c r="ED36" s="148"/>
      <c r="EE36" s="148"/>
      <c r="EF36" s="148"/>
      <c r="EG36" s="148"/>
      <c r="EH36" s="148"/>
      <c r="EI36" s="148"/>
      <c r="EJ36" s="148"/>
      <c r="EK36" s="148"/>
      <c r="EL36" s="148"/>
      <c r="EM36" s="148"/>
      <c r="EN36" s="148"/>
      <c r="EO36" s="148"/>
      <c r="EP36" s="148"/>
      <c r="EQ36" s="148"/>
      <c r="ER36" s="148"/>
      <c r="ES36" s="148"/>
      <c r="ET36" s="148"/>
      <c r="EU36" s="148"/>
      <c r="EV36" s="148"/>
      <c r="EW36" s="148"/>
      <c r="EX36" s="148"/>
      <c r="EY36" s="148"/>
      <c r="EZ36" s="148"/>
      <c r="FA36" s="148"/>
    </row>
    <row r="37" spans="1:157" ht="24.75" customHeight="1" x14ac:dyDescent="0.3">
      <c r="A37" s="75" t="s">
        <v>251</v>
      </c>
      <c r="B37" s="77" t="s">
        <v>261</v>
      </c>
      <c r="C37" s="82" t="s">
        <v>394</v>
      </c>
      <c r="D37" s="110" t="s">
        <v>397</v>
      </c>
      <c r="E37" s="154">
        <v>2</v>
      </c>
      <c r="F37" s="149" t="s">
        <v>896</v>
      </c>
      <c r="G37" s="164">
        <v>2</v>
      </c>
      <c r="H37" s="149" t="s">
        <v>502</v>
      </c>
      <c r="I37" s="173">
        <v>2</v>
      </c>
      <c r="J37" s="151" t="s">
        <v>521</v>
      </c>
      <c r="K37" s="154">
        <v>2</v>
      </c>
      <c r="L37" s="151" t="s">
        <v>660</v>
      </c>
      <c r="M37" s="154">
        <v>2</v>
      </c>
      <c r="N37" s="151" t="s">
        <v>597</v>
      </c>
      <c r="O37" s="154">
        <v>0</v>
      </c>
      <c r="P37" s="149" t="s">
        <v>469</v>
      </c>
      <c r="Q37" s="164">
        <v>2</v>
      </c>
      <c r="R37" s="152" t="s">
        <v>867</v>
      </c>
      <c r="S37" s="173">
        <v>0</v>
      </c>
      <c r="T37" s="149"/>
      <c r="U37" s="154">
        <v>1</v>
      </c>
      <c r="V37" s="149" t="s">
        <v>755</v>
      </c>
      <c r="W37" s="154">
        <v>2</v>
      </c>
      <c r="X37" s="151" t="s">
        <v>472</v>
      </c>
      <c r="Y37" s="154">
        <v>2</v>
      </c>
      <c r="Z37" s="149" t="s">
        <v>680</v>
      </c>
      <c r="AA37" s="154">
        <v>1</v>
      </c>
      <c r="AB37" s="149" t="s">
        <v>770</v>
      </c>
      <c r="AC37" s="154">
        <v>1</v>
      </c>
      <c r="AD37" s="151" t="s">
        <v>792</v>
      </c>
      <c r="AE37" s="154">
        <v>0</v>
      </c>
      <c r="AF37" s="149" t="s">
        <v>469</v>
      </c>
      <c r="AG37" s="154">
        <v>1</v>
      </c>
      <c r="AH37" s="149" t="s">
        <v>547</v>
      </c>
      <c r="AI37" s="154">
        <v>0</v>
      </c>
      <c r="AJ37" s="149" t="s">
        <v>469</v>
      </c>
      <c r="AK37" s="154">
        <v>1</v>
      </c>
      <c r="AL37" s="149" t="s">
        <v>836</v>
      </c>
      <c r="AM37" s="154">
        <v>1</v>
      </c>
      <c r="AN37" s="149" t="s">
        <v>635</v>
      </c>
      <c r="AO37" s="154">
        <v>2</v>
      </c>
      <c r="AP37" s="149" t="s">
        <v>788</v>
      </c>
      <c r="AQ37" s="154">
        <v>0</v>
      </c>
      <c r="AR37" s="176" t="s">
        <v>510</v>
      </c>
      <c r="AS37" s="154">
        <v>2</v>
      </c>
      <c r="AT37" s="149" t="s">
        <v>810</v>
      </c>
      <c r="AU37" s="154">
        <v>2</v>
      </c>
      <c r="AV37" s="151" t="s">
        <v>852</v>
      </c>
      <c r="AW37" s="154">
        <v>0</v>
      </c>
      <c r="AX37" s="159" t="s">
        <v>481</v>
      </c>
      <c r="AY37" s="154">
        <v>0</v>
      </c>
      <c r="AZ37" s="149" t="s">
        <v>469</v>
      </c>
      <c r="BA37" s="154">
        <v>0</v>
      </c>
      <c r="BB37" s="149"/>
      <c r="BC37" s="149"/>
      <c r="BD37" s="149"/>
      <c r="BE37" s="154">
        <v>0</v>
      </c>
      <c r="BF37" s="149" t="s">
        <v>469</v>
      </c>
      <c r="BG37" s="154">
        <v>0</v>
      </c>
      <c r="BH37" s="149" t="s">
        <v>469</v>
      </c>
      <c r="BI37" s="154">
        <v>0</v>
      </c>
      <c r="BJ37" s="149" t="s">
        <v>469</v>
      </c>
      <c r="BK37" s="154">
        <v>0</v>
      </c>
      <c r="BL37" s="149" t="s">
        <v>469</v>
      </c>
      <c r="BM37" s="154">
        <v>1</v>
      </c>
      <c r="BN37" s="149" t="s">
        <v>741</v>
      </c>
      <c r="BO37" s="149"/>
      <c r="BP37" s="149"/>
      <c r="BQ37" s="154">
        <v>0</v>
      </c>
      <c r="BR37" s="149"/>
      <c r="BS37" s="154">
        <v>0</v>
      </c>
      <c r="BT37" s="149" t="s">
        <v>469</v>
      </c>
      <c r="BU37" s="154">
        <v>0</v>
      </c>
      <c r="BV37" s="149" t="s">
        <v>469</v>
      </c>
      <c r="BW37" s="164">
        <v>0</v>
      </c>
      <c r="BX37" s="152" t="s">
        <v>481</v>
      </c>
      <c r="BY37" s="157"/>
      <c r="BZ37" s="149"/>
      <c r="CA37" s="154">
        <v>2</v>
      </c>
      <c r="CB37" s="149" t="s">
        <v>719</v>
      </c>
      <c r="CC37" s="149"/>
      <c r="CD37" s="149"/>
      <c r="CE37" s="153">
        <v>2</v>
      </c>
      <c r="CF37" s="151" t="s">
        <v>616</v>
      </c>
      <c r="CG37" s="154">
        <v>0</v>
      </c>
      <c r="CH37" s="176" t="s">
        <v>481</v>
      </c>
      <c r="CI37" s="154">
        <v>0</v>
      </c>
      <c r="CJ37" s="149" t="s">
        <v>730</v>
      </c>
      <c r="CK37" s="149"/>
      <c r="CL37" s="149"/>
      <c r="CM37" s="154">
        <v>0</v>
      </c>
      <c r="CN37" s="149" t="s">
        <v>737</v>
      </c>
      <c r="CO37" s="154">
        <v>0</v>
      </c>
      <c r="CP37" s="149" t="s">
        <v>469</v>
      </c>
      <c r="CQ37" s="154">
        <v>2</v>
      </c>
      <c r="CR37" s="149" t="s">
        <v>647</v>
      </c>
      <c r="CS37" s="154">
        <v>0</v>
      </c>
      <c r="CT37" s="149"/>
      <c r="CU37" s="154">
        <v>0</v>
      </c>
      <c r="CV37" s="149"/>
      <c r="CW37" s="153">
        <v>0</v>
      </c>
      <c r="CX37" s="149"/>
      <c r="CY37" s="154">
        <v>0</v>
      </c>
      <c r="CZ37" s="149" t="s">
        <v>469</v>
      </c>
      <c r="DA37" s="182"/>
      <c r="DB37" s="148"/>
      <c r="DC37" s="148"/>
      <c r="DD37" s="148"/>
      <c r="DE37" s="148"/>
      <c r="DF37" s="148"/>
      <c r="DG37" s="148"/>
      <c r="DH37" s="148"/>
      <c r="DI37" s="148"/>
      <c r="DJ37" s="148"/>
      <c r="DK37" s="148"/>
      <c r="DL37" s="148"/>
      <c r="DM37" s="148"/>
      <c r="DN37" s="148"/>
      <c r="DO37" s="148"/>
      <c r="DP37" s="148"/>
      <c r="DQ37" s="148"/>
      <c r="DR37" s="148"/>
      <c r="DS37" s="148"/>
      <c r="DT37" s="148"/>
      <c r="DU37" s="148"/>
      <c r="DV37" s="148"/>
      <c r="DW37" s="148"/>
      <c r="DX37" s="148"/>
      <c r="DY37" s="148"/>
      <c r="DZ37" s="148"/>
      <c r="EA37" s="148"/>
      <c r="EB37" s="148"/>
      <c r="EC37" s="148"/>
      <c r="ED37" s="148"/>
      <c r="EE37" s="148"/>
      <c r="EF37" s="148"/>
      <c r="EG37" s="148"/>
      <c r="EH37" s="148"/>
      <c r="EI37" s="148"/>
      <c r="EJ37" s="148"/>
      <c r="EK37" s="148"/>
      <c r="EL37" s="148"/>
      <c r="EM37" s="148"/>
      <c r="EN37" s="148"/>
      <c r="EO37" s="148"/>
      <c r="EP37" s="148"/>
      <c r="EQ37" s="148"/>
      <c r="ER37" s="148"/>
      <c r="ES37" s="148"/>
      <c r="ET37" s="148"/>
      <c r="EU37" s="148"/>
      <c r="EV37" s="148"/>
      <c r="EW37" s="148"/>
      <c r="EX37" s="148"/>
      <c r="EY37" s="148"/>
      <c r="EZ37" s="148"/>
      <c r="FA37" s="148"/>
    </row>
    <row r="38" spans="1:157" ht="30.75" customHeight="1" x14ac:dyDescent="0.3">
      <c r="A38" s="75" t="s">
        <v>252</v>
      </c>
      <c r="B38" s="77" t="s">
        <v>263</v>
      </c>
      <c r="C38" s="82" t="s">
        <v>395</v>
      </c>
      <c r="D38" s="110" t="s">
        <v>396</v>
      </c>
      <c r="E38" s="154">
        <v>0</v>
      </c>
      <c r="F38" s="152" t="s">
        <v>469</v>
      </c>
      <c r="G38" s="154">
        <v>1</v>
      </c>
      <c r="H38" s="149" t="s">
        <v>503</v>
      </c>
      <c r="I38" s="153">
        <v>1</v>
      </c>
      <c r="J38" s="169" t="s">
        <v>531</v>
      </c>
      <c r="K38" s="154">
        <v>0.5</v>
      </c>
      <c r="L38" s="149" t="s">
        <v>661</v>
      </c>
      <c r="M38" s="154">
        <v>1</v>
      </c>
      <c r="N38" s="151" t="s">
        <v>593</v>
      </c>
      <c r="O38" s="154">
        <v>1</v>
      </c>
      <c r="P38" s="149" t="s">
        <v>934</v>
      </c>
      <c r="Q38" s="164">
        <v>1</v>
      </c>
      <c r="R38" s="152" t="s">
        <v>867</v>
      </c>
      <c r="S38" s="173">
        <v>0</v>
      </c>
      <c r="T38" s="149"/>
      <c r="U38" s="154">
        <v>0</v>
      </c>
      <c r="V38" s="149" t="s">
        <v>469</v>
      </c>
      <c r="W38" s="154">
        <v>0</v>
      </c>
      <c r="X38" s="149" t="s">
        <v>469</v>
      </c>
      <c r="Y38" s="154">
        <v>0</v>
      </c>
      <c r="Z38" s="149" t="s">
        <v>469</v>
      </c>
      <c r="AA38" s="154">
        <v>0</v>
      </c>
      <c r="AB38" s="149" t="s">
        <v>469</v>
      </c>
      <c r="AC38" s="154">
        <v>0</v>
      </c>
      <c r="AD38" s="149" t="s">
        <v>469</v>
      </c>
      <c r="AE38" s="154">
        <v>0</v>
      </c>
      <c r="AF38" s="149" t="s">
        <v>469</v>
      </c>
      <c r="AG38" s="154">
        <v>0</v>
      </c>
      <c r="AH38" s="149" t="s">
        <v>548</v>
      </c>
      <c r="AI38" s="154">
        <v>0</v>
      </c>
      <c r="AJ38" s="149" t="s">
        <v>469</v>
      </c>
      <c r="AK38" s="154">
        <v>0</v>
      </c>
      <c r="AL38" s="149" t="s">
        <v>469</v>
      </c>
      <c r="AM38" s="154">
        <v>1</v>
      </c>
      <c r="AN38" s="149" t="s">
        <v>636</v>
      </c>
      <c r="AO38" s="154">
        <v>1</v>
      </c>
      <c r="AP38" s="151" t="s">
        <v>787</v>
      </c>
      <c r="AQ38" s="154">
        <v>0</v>
      </c>
      <c r="AR38" s="176" t="s">
        <v>510</v>
      </c>
      <c r="AS38" s="154">
        <v>1</v>
      </c>
      <c r="AT38" s="151" t="s">
        <v>809</v>
      </c>
      <c r="AU38" s="154">
        <v>1</v>
      </c>
      <c r="AV38" s="149" t="s">
        <v>851</v>
      </c>
      <c r="AW38" s="154">
        <v>0</v>
      </c>
      <c r="AX38" s="159" t="s">
        <v>481</v>
      </c>
      <c r="AY38" s="154">
        <v>0</v>
      </c>
      <c r="AZ38" s="149" t="s">
        <v>469</v>
      </c>
      <c r="BA38" s="154">
        <v>1</v>
      </c>
      <c r="BB38" s="151" t="s">
        <v>875</v>
      </c>
      <c r="BC38" s="149"/>
      <c r="BD38" s="149"/>
      <c r="BE38" s="154">
        <v>0</v>
      </c>
      <c r="BF38" s="149" t="s">
        <v>469</v>
      </c>
      <c r="BG38" s="154">
        <v>0.5</v>
      </c>
      <c r="BH38" s="151" t="s">
        <v>822</v>
      </c>
      <c r="BI38" s="154">
        <v>0.5</v>
      </c>
      <c r="BJ38" s="149" t="s">
        <v>709</v>
      </c>
      <c r="BK38" s="154">
        <v>1</v>
      </c>
      <c r="BL38" s="151" t="s">
        <v>804</v>
      </c>
      <c r="BM38" s="154">
        <v>0</v>
      </c>
      <c r="BN38" s="149" t="s">
        <v>469</v>
      </c>
      <c r="BO38" s="149"/>
      <c r="BP38" s="149"/>
      <c r="BQ38" s="154">
        <v>0</v>
      </c>
      <c r="BR38" s="149"/>
      <c r="BS38" s="154">
        <v>1</v>
      </c>
      <c r="BT38" s="151" t="s">
        <v>697</v>
      </c>
      <c r="BU38" s="154">
        <v>1</v>
      </c>
      <c r="BV38" s="149" t="s">
        <v>916</v>
      </c>
      <c r="BW38" s="164">
        <v>0</v>
      </c>
      <c r="BX38" s="152" t="s">
        <v>481</v>
      </c>
      <c r="BY38" s="157"/>
      <c r="BZ38" s="149"/>
      <c r="CA38" s="154">
        <v>1</v>
      </c>
      <c r="CB38" s="151" t="s">
        <v>718</v>
      </c>
      <c r="CC38" s="149"/>
      <c r="CD38" s="149"/>
      <c r="CE38" s="153">
        <v>1</v>
      </c>
      <c r="CF38" s="151" t="s">
        <v>616</v>
      </c>
      <c r="CG38" s="154">
        <v>0</v>
      </c>
      <c r="CH38" s="176" t="s">
        <v>481</v>
      </c>
      <c r="CI38" s="154">
        <v>0</v>
      </c>
      <c r="CJ38" s="149" t="s">
        <v>730</v>
      </c>
      <c r="CK38" s="149"/>
      <c r="CL38" s="149"/>
      <c r="CM38" s="154">
        <v>0</v>
      </c>
      <c r="CN38" s="149" t="s">
        <v>737</v>
      </c>
      <c r="CO38" s="154">
        <v>0</v>
      </c>
      <c r="CP38" s="149" t="s">
        <v>469</v>
      </c>
      <c r="CQ38" s="154">
        <v>0</v>
      </c>
      <c r="CR38" s="149" t="s">
        <v>510</v>
      </c>
      <c r="CS38" s="154">
        <v>0</v>
      </c>
      <c r="CT38" s="149"/>
      <c r="CU38" s="154">
        <v>0</v>
      </c>
      <c r="CV38" s="149"/>
      <c r="CW38" s="153">
        <v>0</v>
      </c>
      <c r="CX38" s="149"/>
      <c r="CY38" s="154">
        <v>0</v>
      </c>
      <c r="CZ38" s="149" t="s">
        <v>469</v>
      </c>
      <c r="DA38" s="182"/>
      <c r="DB38" s="148"/>
      <c r="DC38" s="148"/>
      <c r="DD38" s="148"/>
      <c r="DE38" s="148"/>
      <c r="DF38" s="148"/>
      <c r="DG38" s="148"/>
      <c r="DH38" s="148"/>
      <c r="DI38" s="148"/>
      <c r="DJ38" s="148"/>
      <c r="DK38" s="148"/>
      <c r="DL38" s="148"/>
      <c r="DM38" s="148"/>
      <c r="DN38" s="148"/>
      <c r="DO38" s="148"/>
      <c r="DP38" s="148"/>
      <c r="DQ38" s="148"/>
      <c r="DR38" s="148"/>
      <c r="DS38" s="148"/>
      <c r="DT38" s="148"/>
      <c r="DU38" s="148"/>
      <c r="DV38" s="148"/>
      <c r="DW38" s="148"/>
      <c r="DX38" s="148"/>
      <c r="DY38" s="148"/>
      <c r="DZ38" s="148"/>
      <c r="EA38" s="148"/>
      <c r="EB38" s="148"/>
      <c r="EC38" s="148"/>
      <c r="ED38" s="148"/>
      <c r="EE38" s="148"/>
      <c r="EF38" s="148"/>
      <c r="EG38" s="148"/>
      <c r="EH38" s="148"/>
      <c r="EI38" s="148"/>
      <c r="EJ38" s="148"/>
      <c r="EK38" s="148"/>
      <c r="EL38" s="148"/>
      <c r="EM38" s="148"/>
      <c r="EN38" s="148"/>
      <c r="EO38" s="148"/>
      <c r="EP38" s="148"/>
      <c r="EQ38" s="148"/>
      <c r="ER38" s="148"/>
      <c r="ES38" s="148"/>
      <c r="ET38" s="148"/>
      <c r="EU38" s="148"/>
      <c r="EV38" s="148"/>
      <c r="EW38" s="148"/>
      <c r="EX38" s="148"/>
      <c r="EY38" s="148"/>
      <c r="EZ38" s="148"/>
      <c r="FA38" s="148"/>
    </row>
    <row r="39" spans="1:157" ht="35.25" customHeight="1" x14ac:dyDescent="0.3">
      <c r="A39" s="83" t="s">
        <v>268</v>
      </c>
      <c r="B39" s="85" t="s">
        <v>273</v>
      </c>
      <c r="C39" s="84" t="s">
        <v>398</v>
      </c>
      <c r="D39" s="112" t="s">
        <v>399</v>
      </c>
      <c r="E39" s="154">
        <v>1</v>
      </c>
      <c r="F39" s="52" t="s">
        <v>901</v>
      </c>
      <c r="G39" s="154">
        <v>0</v>
      </c>
      <c r="H39" s="167" t="s">
        <v>504</v>
      </c>
      <c r="I39" s="156">
        <v>0</v>
      </c>
      <c r="J39" s="152" t="s">
        <v>469</v>
      </c>
      <c r="K39" s="178">
        <v>1</v>
      </c>
      <c r="L39" s="149" t="s">
        <v>662</v>
      </c>
      <c r="M39" s="154">
        <v>0.5</v>
      </c>
      <c r="N39" s="149" t="s">
        <v>598</v>
      </c>
      <c r="O39" s="154">
        <v>1</v>
      </c>
      <c r="P39" s="149" t="s">
        <v>935</v>
      </c>
      <c r="Q39" s="154">
        <v>0</v>
      </c>
      <c r="R39" s="160" t="s">
        <v>469</v>
      </c>
      <c r="S39" s="153">
        <v>0</v>
      </c>
      <c r="T39" s="149"/>
      <c r="U39" s="154">
        <v>0.5</v>
      </c>
      <c r="V39" s="149" t="s">
        <v>757</v>
      </c>
      <c r="W39" s="154">
        <v>0</v>
      </c>
      <c r="X39" s="152" t="s">
        <v>469</v>
      </c>
      <c r="Y39" s="154">
        <v>0</v>
      </c>
      <c r="Z39" s="149" t="s">
        <v>469</v>
      </c>
      <c r="AA39" s="154">
        <v>1</v>
      </c>
      <c r="AB39" s="149" t="s">
        <v>771</v>
      </c>
      <c r="AC39" s="154">
        <v>0</v>
      </c>
      <c r="AD39" s="149" t="s">
        <v>469</v>
      </c>
      <c r="AE39" s="154">
        <v>0</v>
      </c>
      <c r="AF39" s="149" t="s">
        <v>469</v>
      </c>
      <c r="AG39" s="154">
        <v>0.5</v>
      </c>
      <c r="AH39" s="149" t="s">
        <v>549</v>
      </c>
      <c r="AI39" s="154">
        <v>0</v>
      </c>
      <c r="AJ39" s="149" t="s">
        <v>469</v>
      </c>
      <c r="AK39" s="154">
        <v>0</v>
      </c>
      <c r="AL39" s="149" t="s">
        <v>469</v>
      </c>
      <c r="AM39" s="154">
        <v>0</v>
      </c>
      <c r="AN39" s="149" t="s">
        <v>510</v>
      </c>
      <c r="AO39" s="154">
        <v>0</v>
      </c>
      <c r="AP39" s="149" t="s">
        <v>469</v>
      </c>
      <c r="AQ39" s="154">
        <v>0</v>
      </c>
      <c r="AR39" s="176" t="s">
        <v>510</v>
      </c>
      <c r="AS39" s="154">
        <v>0.5</v>
      </c>
      <c r="AT39" s="149" t="s">
        <v>580</v>
      </c>
      <c r="AU39" s="154">
        <v>0</v>
      </c>
      <c r="AV39" s="149" t="s">
        <v>469</v>
      </c>
      <c r="AW39" s="154">
        <v>0.5</v>
      </c>
      <c r="AX39" s="149" t="s">
        <v>560</v>
      </c>
      <c r="AY39" s="154">
        <v>0</v>
      </c>
      <c r="AZ39" s="149" t="s">
        <v>469</v>
      </c>
      <c r="BA39" s="154">
        <v>0</v>
      </c>
      <c r="BB39" s="149" t="s">
        <v>469</v>
      </c>
      <c r="BC39" s="149"/>
      <c r="BD39" s="149"/>
      <c r="BE39" s="154">
        <v>0.5</v>
      </c>
      <c r="BF39" s="149" t="s">
        <v>690</v>
      </c>
      <c r="BG39" s="154">
        <v>0.5</v>
      </c>
      <c r="BH39" s="151" t="s">
        <v>826</v>
      </c>
      <c r="BI39" s="154">
        <v>0</v>
      </c>
      <c r="BJ39" s="149" t="s">
        <v>469</v>
      </c>
      <c r="BK39" s="154">
        <v>0</v>
      </c>
      <c r="BL39" s="149" t="s">
        <v>469</v>
      </c>
      <c r="BM39" s="154">
        <v>0</v>
      </c>
      <c r="BN39" s="149" t="s">
        <v>469</v>
      </c>
      <c r="BO39" s="149"/>
      <c r="BP39" s="149"/>
      <c r="BQ39" s="154">
        <v>0</v>
      </c>
      <c r="BR39" s="149"/>
      <c r="BS39" s="154">
        <v>0.5</v>
      </c>
      <c r="BT39" s="151" t="s">
        <v>698</v>
      </c>
      <c r="BU39" s="154">
        <v>0</v>
      </c>
      <c r="BV39" s="149" t="s">
        <v>469</v>
      </c>
      <c r="BW39" s="164">
        <v>0</v>
      </c>
      <c r="BX39" s="152" t="s">
        <v>481</v>
      </c>
      <c r="BY39" s="157"/>
      <c r="BZ39" s="149"/>
      <c r="CA39" s="154">
        <v>0.5</v>
      </c>
      <c r="CB39" s="149" t="s">
        <v>722</v>
      </c>
      <c r="CC39" s="149"/>
      <c r="CD39" s="149"/>
      <c r="CE39" s="153">
        <v>0</v>
      </c>
      <c r="CF39" s="176" t="s">
        <v>481</v>
      </c>
      <c r="CG39" s="154">
        <v>0.5</v>
      </c>
      <c r="CH39" s="149" t="s">
        <v>569</v>
      </c>
      <c r="CI39" s="154">
        <v>0</v>
      </c>
      <c r="CJ39" s="149" t="s">
        <v>730</v>
      </c>
      <c r="CK39" s="149"/>
      <c r="CL39" s="149"/>
      <c r="CM39" s="154">
        <v>0</v>
      </c>
      <c r="CN39" s="149" t="s">
        <v>737</v>
      </c>
      <c r="CO39" s="154">
        <v>0</v>
      </c>
      <c r="CP39" s="149" t="s">
        <v>469</v>
      </c>
      <c r="CQ39" s="154">
        <v>1</v>
      </c>
      <c r="CR39" s="149" t="s">
        <v>648</v>
      </c>
      <c r="CS39" s="154">
        <v>0</v>
      </c>
      <c r="CT39" s="149"/>
      <c r="CU39" s="154">
        <v>0</v>
      </c>
      <c r="CV39" s="149"/>
      <c r="CW39" s="153">
        <v>0</v>
      </c>
      <c r="CX39" s="149"/>
      <c r="CY39" s="154">
        <v>0</v>
      </c>
      <c r="CZ39" s="149" t="s">
        <v>469</v>
      </c>
      <c r="DA39" s="182"/>
      <c r="DB39" s="148"/>
      <c r="DC39" s="148"/>
      <c r="DD39" s="148"/>
      <c r="DE39" s="148"/>
      <c r="DF39" s="148"/>
      <c r="DG39" s="148"/>
      <c r="DH39" s="148"/>
      <c r="DI39" s="148"/>
      <c r="DJ39" s="148"/>
      <c r="DK39" s="148"/>
      <c r="DL39" s="148"/>
      <c r="DM39" s="148"/>
      <c r="DN39" s="148"/>
      <c r="DO39" s="148"/>
      <c r="DP39" s="148"/>
      <c r="DQ39" s="148"/>
      <c r="DR39" s="148"/>
      <c r="DS39" s="148"/>
      <c r="DT39" s="148"/>
      <c r="DU39" s="148"/>
      <c r="DV39" s="148"/>
      <c r="DW39" s="148"/>
      <c r="DX39" s="148"/>
      <c r="DY39" s="148"/>
      <c r="DZ39" s="148"/>
      <c r="EA39" s="148"/>
      <c r="EB39" s="148"/>
      <c r="EC39" s="148"/>
      <c r="ED39" s="148"/>
      <c r="EE39" s="148"/>
      <c r="EF39" s="148"/>
      <c r="EG39" s="148"/>
      <c r="EH39" s="148"/>
      <c r="EI39" s="148"/>
      <c r="EJ39" s="148"/>
      <c r="EK39" s="148"/>
      <c r="EL39" s="148"/>
      <c r="EM39" s="148"/>
      <c r="EN39" s="148"/>
      <c r="EO39" s="148"/>
      <c r="EP39" s="148"/>
      <c r="EQ39" s="148"/>
      <c r="ER39" s="148"/>
      <c r="ES39" s="148"/>
      <c r="ET39" s="148"/>
      <c r="EU39" s="148"/>
      <c r="EV39" s="148"/>
      <c r="EW39" s="148"/>
      <c r="EX39" s="148"/>
      <c r="EY39" s="148"/>
      <c r="EZ39" s="148"/>
      <c r="FA39" s="148"/>
    </row>
    <row r="40" spans="1:157" ht="21.75" customHeight="1" x14ac:dyDescent="0.3">
      <c r="A40" s="83" t="s">
        <v>269</v>
      </c>
      <c r="B40" s="85" t="s">
        <v>274</v>
      </c>
      <c r="C40" s="84" t="s">
        <v>401</v>
      </c>
      <c r="D40" s="112" t="s">
        <v>400</v>
      </c>
      <c r="E40" s="154">
        <v>1</v>
      </c>
      <c r="F40" s="149" t="s">
        <v>900</v>
      </c>
      <c r="G40" s="164">
        <v>0</v>
      </c>
      <c r="H40" s="152" t="s">
        <v>469</v>
      </c>
      <c r="I40" s="172">
        <v>0</v>
      </c>
      <c r="J40" s="152" t="s">
        <v>469</v>
      </c>
      <c r="K40" s="178">
        <v>1</v>
      </c>
      <c r="L40" s="149" t="s">
        <v>662</v>
      </c>
      <c r="M40" s="154">
        <v>0.5</v>
      </c>
      <c r="N40" s="149"/>
      <c r="O40" s="154">
        <v>1</v>
      </c>
      <c r="P40" s="149" t="s">
        <v>935</v>
      </c>
      <c r="Q40" s="154">
        <v>1</v>
      </c>
      <c r="R40" s="151" t="s">
        <v>868</v>
      </c>
      <c r="S40" s="153">
        <v>0</v>
      </c>
      <c r="T40" s="149"/>
      <c r="U40" s="154">
        <v>0.5</v>
      </c>
      <c r="V40" s="149" t="s">
        <v>757</v>
      </c>
      <c r="W40" s="154">
        <v>0</v>
      </c>
      <c r="X40" s="152" t="s">
        <v>469</v>
      </c>
      <c r="Y40" s="154">
        <v>1</v>
      </c>
      <c r="Z40" s="149" t="s">
        <v>683</v>
      </c>
      <c r="AA40" s="154">
        <v>1</v>
      </c>
      <c r="AB40" s="149" t="s">
        <v>772</v>
      </c>
      <c r="AC40" s="154">
        <v>0</v>
      </c>
      <c r="AD40" s="149" t="s">
        <v>469</v>
      </c>
      <c r="AE40" s="154">
        <v>0</v>
      </c>
      <c r="AF40" s="149" t="s">
        <v>469</v>
      </c>
      <c r="AG40" s="154">
        <v>0.5</v>
      </c>
      <c r="AH40" s="149" t="s">
        <v>469</v>
      </c>
      <c r="AI40" s="154">
        <v>0</v>
      </c>
      <c r="AJ40" s="149" t="s">
        <v>469</v>
      </c>
      <c r="AK40" s="154">
        <v>0</v>
      </c>
      <c r="AL40" s="149" t="s">
        <v>469</v>
      </c>
      <c r="AM40" s="154">
        <v>0</v>
      </c>
      <c r="AN40" s="149" t="s">
        <v>510</v>
      </c>
      <c r="AO40" s="154">
        <v>0</v>
      </c>
      <c r="AP40" s="149" t="s">
        <v>469</v>
      </c>
      <c r="AQ40" s="154">
        <v>0</v>
      </c>
      <c r="AR40" s="176" t="s">
        <v>510</v>
      </c>
      <c r="AS40" s="154">
        <v>0.5</v>
      </c>
      <c r="AT40" s="149" t="s">
        <v>812</v>
      </c>
      <c r="AU40" s="154">
        <v>0.5</v>
      </c>
      <c r="AV40" s="149" t="s">
        <v>857</v>
      </c>
      <c r="AW40" s="154">
        <v>0.5</v>
      </c>
      <c r="AX40" s="149" t="s">
        <v>560</v>
      </c>
      <c r="AY40" s="154">
        <v>0</v>
      </c>
      <c r="AZ40" s="149" t="s">
        <v>469</v>
      </c>
      <c r="BA40" s="154">
        <v>0</v>
      </c>
      <c r="BB40" s="149" t="s">
        <v>469</v>
      </c>
      <c r="BC40" s="149"/>
      <c r="BD40" s="149"/>
      <c r="BE40" s="154">
        <v>0.5</v>
      </c>
      <c r="BF40" s="149" t="s">
        <v>688</v>
      </c>
      <c r="BG40" s="154">
        <v>1</v>
      </c>
      <c r="BH40" s="149" t="s">
        <v>827</v>
      </c>
      <c r="BI40" s="154">
        <v>0</v>
      </c>
      <c r="BJ40" s="149" t="s">
        <v>469</v>
      </c>
      <c r="BK40" s="154">
        <v>0</v>
      </c>
      <c r="BL40" s="149" t="s">
        <v>469</v>
      </c>
      <c r="BM40" s="154">
        <v>0</v>
      </c>
      <c r="BN40" s="149" t="s">
        <v>469</v>
      </c>
      <c r="BO40" s="149"/>
      <c r="BP40" s="149"/>
      <c r="BQ40" s="154">
        <v>0</v>
      </c>
      <c r="BR40" s="149"/>
      <c r="BS40" s="154">
        <v>0</v>
      </c>
      <c r="BT40" s="149" t="s">
        <v>469</v>
      </c>
      <c r="BU40" s="154">
        <v>0</v>
      </c>
      <c r="BV40" s="149" t="s">
        <v>469</v>
      </c>
      <c r="BW40" s="164">
        <v>0</v>
      </c>
      <c r="BX40" s="152" t="s">
        <v>481</v>
      </c>
      <c r="BY40" s="157"/>
      <c r="BZ40" s="149"/>
      <c r="CA40" s="154">
        <v>0.5</v>
      </c>
      <c r="CB40" s="149" t="s">
        <v>721</v>
      </c>
      <c r="CC40" s="149"/>
      <c r="CD40" s="149"/>
      <c r="CE40" s="153">
        <v>0</v>
      </c>
      <c r="CF40" s="176" t="s">
        <v>481</v>
      </c>
      <c r="CG40" s="154">
        <v>0.5</v>
      </c>
      <c r="CH40" s="176" t="s">
        <v>481</v>
      </c>
      <c r="CI40" s="154">
        <v>0</v>
      </c>
      <c r="CJ40" s="149" t="s">
        <v>730</v>
      </c>
      <c r="CK40" s="149"/>
      <c r="CL40" s="149"/>
      <c r="CM40" s="154">
        <v>0</v>
      </c>
      <c r="CN40" s="149" t="s">
        <v>737</v>
      </c>
      <c r="CO40" s="154">
        <v>0</v>
      </c>
      <c r="CP40" s="149"/>
      <c r="CQ40" s="154">
        <v>1</v>
      </c>
      <c r="CR40" s="149" t="s">
        <v>649</v>
      </c>
      <c r="CS40" s="154">
        <v>0.5</v>
      </c>
      <c r="CT40" s="149" t="s">
        <v>960</v>
      </c>
      <c r="CU40" s="154">
        <v>0</v>
      </c>
      <c r="CV40" s="149"/>
      <c r="CW40" s="153">
        <v>0</v>
      </c>
      <c r="CX40" s="149"/>
      <c r="CY40" s="154">
        <v>0</v>
      </c>
      <c r="CZ40" s="149" t="s">
        <v>469</v>
      </c>
      <c r="DA40" s="182"/>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8"/>
      <c r="DZ40" s="148"/>
      <c r="EA40" s="148"/>
      <c r="EB40" s="148"/>
      <c r="EC40" s="148"/>
      <c r="ED40" s="148"/>
      <c r="EE40" s="148"/>
      <c r="EF40" s="148"/>
      <c r="EG40" s="148"/>
      <c r="EH40" s="148"/>
      <c r="EI40" s="148"/>
      <c r="EJ40" s="148"/>
      <c r="EK40" s="148"/>
      <c r="EL40" s="148"/>
      <c r="EM40" s="148"/>
      <c r="EN40" s="148"/>
      <c r="EO40" s="148"/>
      <c r="EP40" s="148"/>
      <c r="EQ40" s="148"/>
      <c r="ER40" s="148"/>
      <c r="ES40" s="148"/>
      <c r="ET40" s="148"/>
      <c r="EU40" s="148"/>
      <c r="EV40" s="148"/>
      <c r="EW40" s="148"/>
      <c r="EX40" s="148"/>
      <c r="EY40" s="148"/>
      <c r="EZ40" s="148"/>
      <c r="FA40" s="148"/>
    </row>
    <row r="41" spans="1:157" ht="22.5" customHeight="1" x14ac:dyDescent="0.3">
      <c r="A41" s="83" t="s">
        <v>270</v>
      </c>
      <c r="B41" s="85" t="s">
        <v>63</v>
      </c>
      <c r="C41" s="84" t="s">
        <v>402</v>
      </c>
      <c r="D41" s="112" t="s">
        <v>403</v>
      </c>
      <c r="E41" s="154">
        <v>1</v>
      </c>
      <c r="F41" s="149" t="s">
        <v>899</v>
      </c>
      <c r="G41" s="164">
        <v>0</v>
      </c>
      <c r="H41" s="152" t="s">
        <v>469</v>
      </c>
      <c r="I41" s="172">
        <v>0</v>
      </c>
      <c r="J41" s="152" t="s">
        <v>469</v>
      </c>
      <c r="K41" s="178">
        <v>0.5</v>
      </c>
      <c r="L41" s="149" t="s">
        <v>580</v>
      </c>
      <c r="M41" s="154">
        <v>0</v>
      </c>
      <c r="N41" s="149" t="s">
        <v>599</v>
      </c>
      <c r="O41" s="154">
        <v>0.5</v>
      </c>
      <c r="P41" s="149" t="s">
        <v>580</v>
      </c>
      <c r="Q41" s="154">
        <v>0</v>
      </c>
      <c r="R41" s="149" t="s">
        <v>469</v>
      </c>
      <c r="S41" s="153">
        <v>0</v>
      </c>
      <c r="T41" s="149"/>
      <c r="U41" s="154">
        <v>0.5</v>
      </c>
      <c r="V41" s="149" t="s">
        <v>757</v>
      </c>
      <c r="W41" s="154">
        <v>0</v>
      </c>
      <c r="X41" s="152" t="s">
        <v>469</v>
      </c>
      <c r="Y41" s="154">
        <v>0</v>
      </c>
      <c r="Z41" s="149" t="s">
        <v>469</v>
      </c>
      <c r="AA41" s="154">
        <v>0</v>
      </c>
      <c r="AB41" s="149" t="s">
        <v>469</v>
      </c>
      <c r="AC41" s="154">
        <v>0</v>
      </c>
      <c r="AD41" s="149" t="s">
        <v>469</v>
      </c>
      <c r="AE41" s="154">
        <v>0</v>
      </c>
      <c r="AF41" s="149" t="s">
        <v>469</v>
      </c>
      <c r="AG41" s="154">
        <v>0.5</v>
      </c>
      <c r="AH41" s="52" t="s">
        <v>469</v>
      </c>
      <c r="AI41" s="154">
        <v>0</v>
      </c>
      <c r="AJ41" s="149" t="s">
        <v>469</v>
      </c>
      <c r="AK41" s="154">
        <v>0</v>
      </c>
      <c r="AL41" s="149" t="s">
        <v>469</v>
      </c>
      <c r="AM41" s="154">
        <v>0</v>
      </c>
      <c r="AN41" s="149" t="s">
        <v>510</v>
      </c>
      <c r="AO41" s="154">
        <v>0</v>
      </c>
      <c r="AP41" s="149" t="s">
        <v>469</v>
      </c>
      <c r="AQ41" s="154">
        <v>0</v>
      </c>
      <c r="AR41" s="176" t="s">
        <v>510</v>
      </c>
      <c r="AS41" s="154">
        <v>0.5</v>
      </c>
      <c r="AT41" s="149" t="s">
        <v>580</v>
      </c>
      <c r="AU41" s="154">
        <v>0</v>
      </c>
      <c r="AV41" s="149" t="s">
        <v>469</v>
      </c>
      <c r="AW41" s="154">
        <v>0.5</v>
      </c>
      <c r="AX41" s="149" t="s">
        <v>560</v>
      </c>
      <c r="AY41" s="154">
        <v>0</v>
      </c>
      <c r="AZ41" s="149" t="s">
        <v>469</v>
      </c>
      <c r="BA41" s="154">
        <v>0</v>
      </c>
      <c r="BB41" s="149" t="s">
        <v>469</v>
      </c>
      <c r="BC41" s="149"/>
      <c r="BD41" s="149"/>
      <c r="BE41" s="154">
        <v>0</v>
      </c>
      <c r="BF41" s="149" t="s">
        <v>469</v>
      </c>
      <c r="BG41" s="154">
        <v>0</v>
      </c>
      <c r="BH41" s="149"/>
      <c r="BI41" s="154">
        <v>0</v>
      </c>
      <c r="BJ41" s="149" t="s">
        <v>469</v>
      </c>
      <c r="BK41" s="154">
        <v>0</v>
      </c>
      <c r="BL41" s="149" t="s">
        <v>469</v>
      </c>
      <c r="BM41" s="154">
        <v>0.5</v>
      </c>
      <c r="BN41" s="149" t="s">
        <v>580</v>
      </c>
      <c r="BO41" s="149"/>
      <c r="BP41" s="149"/>
      <c r="BQ41" s="154">
        <v>0.5</v>
      </c>
      <c r="BR41" s="149"/>
      <c r="BS41" s="154">
        <v>0</v>
      </c>
      <c r="BT41" s="149" t="s">
        <v>469</v>
      </c>
      <c r="BU41" s="154">
        <v>0</v>
      </c>
      <c r="BV41" s="149" t="s">
        <v>469</v>
      </c>
      <c r="BW41" s="164">
        <v>0</v>
      </c>
      <c r="BX41" s="152" t="s">
        <v>469</v>
      </c>
      <c r="BY41" s="157"/>
      <c r="BZ41" s="149"/>
      <c r="CA41" s="154">
        <v>0.5</v>
      </c>
      <c r="CB41" s="149" t="s">
        <v>580</v>
      </c>
      <c r="CC41" s="149"/>
      <c r="CD41" s="149"/>
      <c r="CE41" s="153">
        <v>0.5</v>
      </c>
      <c r="CF41" s="149" t="s">
        <v>580</v>
      </c>
      <c r="CG41" s="154">
        <v>0</v>
      </c>
      <c r="CH41" s="176" t="s">
        <v>481</v>
      </c>
      <c r="CI41" s="154">
        <v>0</v>
      </c>
      <c r="CJ41" s="149" t="s">
        <v>730</v>
      </c>
      <c r="CK41" s="149"/>
      <c r="CL41" s="149"/>
      <c r="CM41" s="154">
        <v>0</v>
      </c>
      <c r="CN41" s="149" t="s">
        <v>737</v>
      </c>
      <c r="CO41" s="154">
        <v>0.5</v>
      </c>
      <c r="CP41" s="149" t="s">
        <v>580</v>
      </c>
      <c r="CQ41" s="154">
        <v>0</v>
      </c>
      <c r="CR41" s="149" t="s">
        <v>510</v>
      </c>
      <c r="CS41" s="154">
        <v>0</v>
      </c>
      <c r="CT41" s="149"/>
      <c r="CU41" s="154">
        <v>0</v>
      </c>
      <c r="CV41" s="149"/>
      <c r="CW41" s="153">
        <v>0.5</v>
      </c>
      <c r="CX41" s="149" t="s">
        <v>580</v>
      </c>
      <c r="CY41" s="154">
        <v>0</v>
      </c>
      <c r="CZ41" s="149" t="s">
        <v>469</v>
      </c>
      <c r="DA41" s="182"/>
      <c r="DB41" s="148"/>
      <c r="DC41" s="148"/>
      <c r="DD41" s="148"/>
      <c r="DE41" s="148"/>
      <c r="DF41" s="148"/>
      <c r="DG41" s="148"/>
      <c r="DH41" s="148"/>
      <c r="DI41" s="148"/>
      <c r="DJ41" s="148"/>
      <c r="DK41" s="148"/>
      <c r="DL41" s="148"/>
      <c r="DM41" s="148"/>
      <c r="DN41" s="148"/>
      <c r="DO41" s="148"/>
      <c r="DP41" s="148"/>
      <c r="DQ41" s="148"/>
      <c r="DR41" s="148"/>
      <c r="DS41" s="148"/>
      <c r="DT41" s="148"/>
      <c r="DU41" s="148"/>
      <c r="DV41" s="148"/>
      <c r="DW41" s="148"/>
      <c r="DX41" s="148"/>
      <c r="DY41" s="148"/>
      <c r="DZ41" s="148"/>
      <c r="EA41" s="148"/>
      <c r="EB41" s="148"/>
      <c r="EC41" s="148"/>
      <c r="ED41" s="148"/>
      <c r="EE41" s="148"/>
      <c r="EF41" s="148"/>
      <c r="EG41" s="148"/>
      <c r="EH41" s="148"/>
      <c r="EI41" s="148"/>
      <c r="EJ41" s="148"/>
      <c r="EK41" s="148"/>
      <c r="EL41" s="148"/>
      <c r="EM41" s="148"/>
      <c r="EN41" s="148"/>
      <c r="EO41" s="148"/>
      <c r="EP41" s="148"/>
      <c r="EQ41" s="148"/>
      <c r="ER41" s="148"/>
      <c r="ES41" s="148"/>
      <c r="ET41" s="148"/>
      <c r="EU41" s="148"/>
      <c r="EV41" s="148"/>
      <c r="EW41" s="148"/>
      <c r="EX41" s="148"/>
      <c r="EY41" s="148"/>
      <c r="EZ41" s="148"/>
      <c r="FA41" s="148"/>
    </row>
    <row r="42" spans="1:157" ht="24.75" customHeight="1" x14ac:dyDescent="0.3">
      <c r="A42" s="83" t="s">
        <v>271</v>
      </c>
      <c r="B42" s="85" t="s">
        <v>275</v>
      </c>
      <c r="C42" s="84" t="s">
        <v>405</v>
      </c>
      <c r="D42" s="112" t="s">
        <v>404</v>
      </c>
      <c r="E42" s="154">
        <v>0</v>
      </c>
      <c r="F42" s="152" t="s">
        <v>469</v>
      </c>
      <c r="G42" s="164">
        <v>0</v>
      </c>
      <c r="H42" s="152" t="s">
        <v>469</v>
      </c>
      <c r="I42" s="172">
        <v>0</v>
      </c>
      <c r="J42" s="152" t="s">
        <v>469</v>
      </c>
      <c r="K42" s="178">
        <v>0.5</v>
      </c>
      <c r="L42" s="149" t="s">
        <v>580</v>
      </c>
      <c r="M42" s="154">
        <v>0</v>
      </c>
      <c r="N42" s="149" t="s">
        <v>600</v>
      </c>
      <c r="O42" s="154">
        <v>0.5</v>
      </c>
      <c r="P42" s="149" t="s">
        <v>580</v>
      </c>
      <c r="Q42" s="154">
        <v>0</v>
      </c>
      <c r="R42" s="149" t="s">
        <v>469</v>
      </c>
      <c r="S42" s="153">
        <v>0</v>
      </c>
      <c r="T42" s="149"/>
      <c r="U42" s="154">
        <v>0.5</v>
      </c>
      <c r="V42" s="149" t="s">
        <v>757</v>
      </c>
      <c r="W42" s="154">
        <v>0</v>
      </c>
      <c r="X42" s="152" t="s">
        <v>469</v>
      </c>
      <c r="Y42" s="154">
        <v>0</v>
      </c>
      <c r="Z42" s="149" t="s">
        <v>469</v>
      </c>
      <c r="AA42" s="154">
        <v>0</v>
      </c>
      <c r="AB42" s="149" t="s">
        <v>469</v>
      </c>
      <c r="AC42" s="154">
        <v>0</v>
      </c>
      <c r="AD42" s="149" t="s">
        <v>469</v>
      </c>
      <c r="AE42" s="154">
        <v>0</v>
      </c>
      <c r="AF42" s="149" t="s">
        <v>469</v>
      </c>
      <c r="AG42" s="154">
        <v>0.5</v>
      </c>
      <c r="AH42" s="149" t="s">
        <v>469</v>
      </c>
      <c r="AI42" s="154">
        <v>0</v>
      </c>
      <c r="AJ42" s="149" t="s">
        <v>469</v>
      </c>
      <c r="AK42" s="154">
        <v>0</v>
      </c>
      <c r="AL42" s="149" t="s">
        <v>469</v>
      </c>
      <c r="AM42" s="154">
        <v>0</v>
      </c>
      <c r="AN42" s="149" t="s">
        <v>510</v>
      </c>
      <c r="AO42" s="154">
        <v>0</v>
      </c>
      <c r="AP42" s="149" t="s">
        <v>469</v>
      </c>
      <c r="AQ42" s="154">
        <v>0</v>
      </c>
      <c r="AR42" s="176" t="s">
        <v>510</v>
      </c>
      <c r="AS42" s="154">
        <v>0</v>
      </c>
      <c r="AT42" s="149" t="s">
        <v>469</v>
      </c>
      <c r="AU42" s="154">
        <v>0</v>
      </c>
      <c r="AV42" s="149" t="s">
        <v>469</v>
      </c>
      <c r="AW42" s="154">
        <v>0.5</v>
      </c>
      <c r="AX42" s="149" t="s">
        <v>560</v>
      </c>
      <c r="AY42" s="154">
        <v>0</v>
      </c>
      <c r="AZ42" s="149" t="s">
        <v>469</v>
      </c>
      <c r="BA42" s="154">
        <v>0</v>
      </c>
      <c r="BB42" s="149" t="s">
        <v>469</v>
      </c>
      <c r="BC42" s="149"/>
      <c r="BD42" s="149"/>
      <c r="BE42" s="154">
        <v>0</v>
      </c>
      <c r="BF42" s="149" t="s">
        <v>469</v>
      </c>
      <c r="BG42" s="154">
        <v>0</v>
      </c>
      <c r="BH42" s="149"/>
      <c r="BI42" s="154">
        <v>0</v>
      </c>
      <c r="BJ42" s="149" t="s">
        <v>469</v>
      </c>
      <c r="BK42" s="154">
        <v>0</v>
      </c>
      <c r="BL42" s="149" t="s">
        <v>469</v>
      </c>
      <c r="BM42" s="154">
        <v>0</v>
      </c>
      <c r="BN42" s="149" t="s">
        <v>469</v>
      </c>
      <c r="BO42" s="149"/>
      <c r="BP42" s="149"/>
      <c r="BQ42" s="154">
        <v>0</v>
      </c>
      <c r="BR42" s="149"/>
      <c r="BS42" s="154">
        <v>0</v>
      </c>
      <c r="BT42" s="149" t="s">
        <v>469</v>
      </c>
      <c r="BU42" s="154">
        <v>0</v>
      </c>
      <c r="BV42" s="149" t="s">
        <v>469</v>
      </c>
      <c r="BW42" s="164">
        <v>0</v>
      </c>
      <c r="BX42" s="152" t="s">
        <v>469</v>
      </c>
      <c r="BY42" s="157"/>
      <c r="BZ42" s="149"/>
      <c r="CA42" s="154">
        <v>0</v>
      </c>
      <c r="CB42" s="149"/>
      <c r="CC42" s="149"/>
      <c r="CD42" s="149"/>
      <c r="CE42" s="153">
        <v>0.5</v>
      </c>
      <c r="CF42" s="149" t="s">
        <v>580</v>
      </c>
      <c r="CG42" s="154">
        <v>0</v>
      </c>
      <c r="CH42" s="176" t="s">
        <v>481</v>
      </c>
      <c r="CI42" s="154">
        <v>0</v>
      </c>
      <c r="CJ42" s="149" t="s">
        <v>730</v>
      </c>
      <c r="CK42" s="149"/>
      <c r="CL42" s="149"/>
      <c r="CM42" s="154">
        <v>0</v>
      </c>
      <c r="CN42" s="149" t="s">
        <v>737</v>
      </c>
      <c r="CO42" s="154">
        <v>0.5</v>
      </c>
      <c r="CP42" s="149" t="s">
        <v>580</v>
      </c>
      <c r="CQ42" s="154">
        <v>0</v>
      </c>
      <c r="CR42" s="149" t="s">
        <v>510</v>
      </c>
      <c r="CS42" s="154">
        <v>0</v>
      </c>
      <c r="CT42" s="149"/>
      <c r="CU42" s="154">
        <v>0</v>
      </c>
      <c r="CV42" s="149"/>
      <c r="CW42" s="153">
        <v>0.5</v>
      </c>
      <c r="CX42" s="149" t="s">
        <v>580</v>
      </c>
      <c r="CY42" s="154">
        <v>0</v>
      </c>
      <c r="CZ42" s="149" t="s">
        <v>469</v>
      </c>
      <c r="DA42" s="182"/>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c r="EH42" s="148"/>
      <c r="EI42" s="148"/>
      <c r="EJ42" s="148"/>
      <c r="EK42" s="148"/>
      <c r="EL42" s="148"/>
      <c r="EM42" s="148"/>
      <c r="EN42" s="148"/>
      <c r="EO42" s="148"/>
      <c r="EP42" s="148"/>
      <c r="EQ42" s="148"/>
      <c r="ER42" s="148"/>
      <c r="ES42" s="148"/>
      <c r="ET42" s="148"/>
      <c r="EU42" s="148"/>
      <c r="EV42" s="148"/>
      <c r="EW42" s="148"/>
      <c r="EX42" s="148"/>
      <c r="EY42" s="148"/>
      <c r="EZ42" s="148"/>
      <c r="FA42" s="148"/>
    </row>
    <row r="43" spans="1:157" ht="24" customHeight="1" x14ac:dyDescent="0.3">
      <c r="A43" s="83" t="s">
        <v>272</v>
      </c>
      <c r="B43" s="85" t="s">
        <v>276</v>
      </c>
      <c r="C43" s="84" t="s">
        <v>406</v>
      </c>
      <c r="D43" s="112" t="s">
        <v>407</v>
      </c>
      <c r="E43" s="154">
        <v>0</v>
      </c>
      <c r="F43" s="152" t="s">
        <v>469</v>
      </c>
      <c r="G43" s="164">
        <v>0</v>
      </c>
      <c r="H43" s="152" t="s">
        <v>469</v>
      </c>
      <c r="I43" s="172">
        <v>0</v>
      </c>
      <c r="J43" s="152" t="s">
        <v>469</v>
      </c>
      <c r="K43" s="178">
        <v>0</v>
      </c>
      <c r="L43" s="149" t="s">
        <v>469</v>
      </c>
      <c r="M43" s="154">
        <v>0</v>
      </c>
      <c r="N43" s="149"/>
      <c r="O43" s="154">
        <v>0</v>
      </c>
      <c r="P43" s="149" t="s">
        <v>469</v>
      </c>
      <c r="Q43" s="154">
        <v>0</v>
      </c>
      <c r="R43" s="149" t="s">
        <v>469</v>
      </c>
      <c r="S43" s="153">
        <v>0</v>
      </c>
      <c r="T43" s="149"/>
      <c r="U43" s="154">
        <v>0.5</v>
      </c>
      <c r="V43" s="149" t="s">
        <v>757</v>
      </c>
      <c r="W43" s="154">
        <v>0</v>
      </c>
      <c r="X43" s="152" t="s">
        <v>469</v>
      </c>
      <c r="Y43" s="154">
        <v>0</v>
      </c>
      <c r="Z43" s="149" t="s">
        <v>469</v>
      </c>
      <c r="AA43" s="154">
        <v>0</v>
      </c>
      <c r="AB43" s="149" t="s">
        <v>469</v>
      </c>
      <c r="AC43" s="154">
        <v>0</v>
      </c>
      <c r="AD43" s="149" t="s">
        <v>469</v>
      </c>
      <c r="AE43" s="154">
        <v>0</v>
      </c>
      <c r="AF43" s="149" t="s">
        <v>469</v>
      </c>
      <c r="AG43" s="154">
        <v>0</v>
      </c>
      <c r="AH43" s="149"/>
      <c r="AI43" s="154">
        <v>0</v>
      </c>
      <c r="AJ43" s="149" t="s">
        <v>469</v>
      </c>
      <c r="AK43" s="154">
        <v>0</v>
      </c>
      <c r="AL43" s="149" t="s">
        <v>469</v>
      </c>
      <c r="AM43" s="154">
        <v>0</v>
      </c>
      <c r="AN43" s="149" t="s">
        <v>510</v>
      </c>
      <c r="AO43" s="154">
        <v>0</v>
      </c>
      <c r="AP43" s="149" t="s">
        <v>469</v>
      </c>
      <c r="AQ43" s="154">
        <v>0</v>
      </c>
      <c r="AR43" s="176" t="s">
        <v>510</v>
      </c>
      <c r="AS43" s="154">
        <v>0</v>
      </c>
      <c r="AT43" s="149" t="s">
        <v>469</v>
      </c>
      <c r="AU43" s="154">
        <v>0</v>
      </c>
      <c r="AV43" s="149" t="s">
        <v>469</v>
      </c>
      <c r="AW43" s="154">
        <v>0.5</v>
      </c>
      <c r="AX43" s="149" t="s">
        <v>560</v>
      </c>
      <c r="AY43" s="154">
        <v>0</v>
      </c>
      <c r="AZ43" s="149" t="s">
        <v>469</v>
      </c>
      <c r="BA43" s="154">
        <v>0</v>
      </c>
      <c r="BB43" s="149" t="s">
        <v>469</v>
      </c>
      <c r="BC43" s="149"/>
      <c r="BD43" s="149"/>
      <c r="BE43" s="154">
        <v>0</v>
      </c>
      <c r="BF43" s="149" t="s">
        <v>469</v>
      </c>
      <c r="BG43" s="154">
        <v>0</v>
      </c>
      <c r="BH43" s="149"/>
      <c r="BI43" s="154">
        <v>0</v>
      </c>
      <c r="BJ43" s="149" t="s">
        <v>469</v>
      </c>
      <c r="BK43" s="154">
        <v>0</v>
      </c>
      <c r="BL43" s="149" t="s">
        <v>469</v>
      </c>
      <c r="BM43" s="154">
        <v>0</v>
      </c>
      <c r="BN43" s="149" t="s">
        <v>469</v>
      </c>
      <c r="BO43" s="149"/>
      <c r="BP43" s="149"/>
      <c r="BQ43" s="154">
        <v>0</v>
      </c>
      <c r="BR43" s="149"/>
      <c r="BS43" s="154">
        <v>0</v>
      </c>
      <c r="BT43" s="149" t="s">
        <v>469</v>
      </c>
      <c r="BU43" s="154">
        <v>0</v>
      </c>
      <c r="BV43" s="149" t="s">
        <v>469</v>
      </c>
      <c r="BW43" s="164">
        <v>0</v>
      </c>
      <c r="BX43" s="152" t="s">
        <v>469</v>
      </c>
      <c r="BY43" s="157"/>
      <c r="BZ43" s="149"/>
      <c r="CA43" s="154">
        <v>0</v>
      </c>
      <c r="CB43" s="149"/>
      <c r="CC43" s="149"/>
      <c r="CD43" s="149"/>
      <c r="CE43" s="153">
        <v>0</v>
      </c>
      <c r="CF43" s="176" t="s">
        <v>481</v>
      </c>
      <c r="CG43" s="154">
        <v>0</v>
      </c>
      <c r="CH43" s="176" t="s">
        <v>481</v>
      </c>
      <c r="CI43" s="154">
        <v>0</v>
      </c>
      <c r="CJ43" s="149" t="s">
        <v>730</v>
      </c>
      <c r="CK43" s="149"/>
      <c r="CL43" s="149"/>
      <c r="CM43" s="154">
        <v>0</v>
      </c>
      <c r="CN43" s="149" t="s">
        <v>737</v>
      </c>
      <c r="CO43" s="154">
        <v>0</v>
      </c>
      <c r="CP43" s="149" t="s">
        <v>469</v>
      </c>
      <c r="CQ43" s="154">
        <v>0</v>
      </c>
      <c r="CR43" s="149" t="s">
        <v>510</v>
      </c>
      <c r="CS43" s="154">
        <v>0</v>
      </c>
      <c r="CT43" s="149"/>
      <c r="CU43" s="154">
        <v>0</v>
      </c>
      <c r="CV43" s="149"/>
      <c r="CW43" s="153">
        <v>0</v>
      </c>
      <c r="CX43" s="149"/>
      <c r="CY43" s="154">
        <v>0</v>
      </c>
      <c r="CZ43" s="149" t="s">
        <v>469</v>
      </c>
      <c r="DA43" s="182"/>
      <c r="DB43" s="148"/>
      <c r="DC43" s="148"/>
      <c r="DD43" s="148"/>
      <c r="DE43" s="148"/>
      <c r="DF43" s="148"/>
      <c r="DG43" s="148"/>
      <c r="DH43" s="148"/>
      <c r="DI43" s="148"/>
      <c r="DJ43" s="148"/>
      <c r="DK43" s="148"/>
      <c r="DL43" s="148"/>
      <c r="DM43" s="148"/>
      <c r="DN43" s="148"/>
      <c r="DO43" s="148"/>
      <c r="DP43" s="148"/>
      <c r="DQ43" s="148"/>
      <c r="DR43" s="148"/>
      <c r="DS43" s="148"/>
      <c r="DT43" s="148"/>
      <c r="DU43" s="148"/>
      <c r="DV43" s="148"/>
      <c r="DW43" s="148"/>
      <c r="DX43" s="148"/>
      <c r="DY43" s="148"/>
      <c r="DZ43" s="148"/>
      <c r="EA43" s="148"/>
      <c r="EB43" s="148"/>
      <c r="EC43" s="148"/>
      <c r="ED43" s="148"/>
      <c r="EE43" s="148"/>
      <c r="EF43" s="148"/>
      <c r="EG43" s="148"/>
      <c r="EH43" s="148"/>
      <c r="EI43" s="148"/>
      <c r="EJ43" s="148"/>
      <c r="EK43" s="148"/>
      <c r="EL43" s="148"/>
      <c r="EM43" s="148"/>
      <c r="EN43" s="148"/>
      <c r="EO43" s="148"/>
      <c r="EP43" s="148"/>
      <c r="EQ43" s="148"/>
      <c r="ER43" s="148"/>
      <c r="ES43" s="148"/>
      <c r="ET43" s="148"/>
      <c r="EU43" s="148"/>
      <c r="EV43" s="148"/>
      <c r="EW43" s="148"/>
      <c r="EX43" s="148"/>
      <c r="EY43" s="148"/>
      <c r="EZ43" s="148"/>
      <c r="FA43" s="148"/>
    </row>
    <row r="44" spans="1:157" ht="19.5" customHeight="1" x14ac:dyDescent="0.3">
      <c r="A44" s="87" t="s">
        <v>284</v>
      </c>
      <c r="B44" s="89" t="s">
        <v>290</v>
      </c>
      <c r="C44" s="88" t="s">
        <v>408</v>
      </c>
      <c r="D44" s="113" t="s">
        <v>414</v>
      </c>
      <c r="E44" s="154">
        <v>1</v>
      </c>
      <c r="F44" s="151" t="s">
        <v>902</v>
      </c>
      <c r="G44" s="154">
        <v>1</v>
      </c>
      <c r="H44" s="162" t="s">
        <v>505</v>
      </c>
      <c r="I44" s="153">
        <v>1</v>
      </c>
      <c r="J44" s="161" t="s">
        <v>532</v>
      </c>
      <c r="K44" s="154">
        <v>1</v>
      </c>
      <c r="L44" s="52" t="s">
        <v>665</v>
      </c>
      <c r="M44" s="154">
        <v>1</v>
      </c>
      <c r="N44" s="151" t="s">
        <v>601</v>
      </c>
      <c r="O44" s="154">
        <v>0.5</v>
      </c>
      <c r="P44" s="149" t="s">
        <v>936</v>
      </c>
      <c r="Q44" s="154">
        <v>1</v>
      </c>
      <c r="R44" s="151" t="s">
        <v>869</v>
      </c>
      <c r="S44" s="153">
        <v>1</v>
      </c>
      <c r="T44" s="149" t="s">
        <v>624</v>
      </c>
      <c r="U44" s="154">
        <v>1</v>
      </c>
      <c r="V44" s="151" t="s">
        <v>758</v>
      </c>
      <c r="W44" s="154">
        <v>0</v>
      </c>
      <c r="X44" s="152" t="s">
        <v>469</v>
      </c>
      <c r="Y44" s="154">
        <v>0</v>
      </c>
      <c r="Z44" s="149" t="s">
        <v>469</v>
      </c>
      <c r="AA44" s="154">
        <v>1</v>
      </c>
      <c r="AB44" s="151" t="s">
        <v>773</v>
      </c>
      <c r="AC44" s="154">
        <v>0</v>
      </c>
      <c r="AD44" s="149" t="s">
        <v>469</v>
      </c>
      <c r="AE44" s="154">
        <v>0.5</v>
      </c>
      <c r="AF44" s="151" t="s">
        <v>672</v>
      </c>
      <c r="AG44" s="154">
        <v>0.5</v>
      </c>
      <c r="AH44" s="151" t="s">
        <v>550</v>
      </c>
      <c r="AI44" s="154">
        <v>1</v>
      </c>
      <c r="AJ44" s="151" t="s">
        <v>800</v>
      </c>
      <c r="AK44" s="154">
        <v>0</v>
      </c>
      <c r="AL44" s="149" t="s">
        <v>469</v>
      </c>
      <c r="AM44" s="154">
        <v>0.5</v>
      </c>
      <c r="AN44" s="151" t="s">
        <v>637</v>
      </c>
      <c r="AO44" s="154">
        <v>0</v>
      </c>
      <c r="AP44" s="149" t="s">
        <v>469</v>
      </c>
      <c r="AQ44" s="154">
        <v>0.5</v>
      </c>
      <c r="AR44" s="151" t="s">
        <v>576</v>
      </c>
      <c r="AS44" s="154">
        <v>0</v>
      </c>
      <c r="AT44" s="149" t="s">
        <v>469</v>
      </c>
      <c r="AU44" s="154">
        <v>1</v>
      </c>
      <c r="AV44" s="151" t="s">
        <v>859</v>
      </c>
      <c r="AW44" s="154">
        <v>1</v>
      </c>
      <c r="AX44" s="149" t="s">
        <v>561</v>
      </c>
      <c r="AY44" s="154">
        <v>1</v>
      </c>
      <c r="AZ44" s="151" t="s">
        <v>946</v>
      </c>
      <c r="BA44" s="154">
        <v>0</v>
      </c>
      <c r="BB44" s="149" t="s">
        <v>469</v>
      </c>
      <c r="BC44" s="149"/>
      <c r="BD44" s="149"/>
      <c r="BE44" s="154">
        <v>1</v>
      </c>
      <c r="BF44" s="151" t="s">
        <v>691</v>
      </c>
      <c r="BG44" s="154">
        <v>1</v>
      </c>
      <c r="BH44" s="151" t="s">
        <v>828</v>
      </c>
      <c r="BI44" s="154">
        <v>0</v>
      </c>
      <c r="BJ44" s="149" t="s">
        <v>469</v>
      </c>
      <c r="BK44" s="154">
        <v>1</v>
      </c>
      <c r="BL44" s="151" t="s">
        <v>806</v>
      </c>
      <c r="BM44" s="154">
        <v>0</v>
      </c>
      <c r="BN44" s="149" t="s">
        <v>469</v>
      </c>
      <c r="BO44" s="149"/>
      <c r="BP44" s="149"/>
      <c r="BQ44" s="154">
        <v>0</v>
      </c>
      <c r="BR44" s="149"/>
      <c r="BS44" s="154">
        <v>1</v>
      </c>
      <c r="BT44" s="151" t="s">
        <v>699</v>
      </c>
      <c r="BU44" s="154">
        <v>1</v>
      </c>
      <c r="BV44" s="151" t="s">
        <v>918</v>
      </c>
      <c r="BW44" s="154">
        <v>1</v>
      </c>
      <c r="BX44" s="162" t="s">
        <v>482</v>
      </c>
      <c r="BY44" s="149"/>
      <c r="BZ44" s="149"/>
      <c r="CA44" s="154">
        <v>0.5</v>
      </c>
      <c r="CB44" s="149" t="s">
        <v>723</v>
      </c>
      <c r="CC44" s="149"/>
      <c r="CD44" s="149"/>
      <c r="CE44" s="153">
        <v>1</v>
      </c>
      <c r="CF44" s="151" t="s">
        <v>617</v>
      </c>
      <c r="CG44" s="154">
        <v>1</v>
      </c>
      <c r="CH44" s="151" t="s">
        <v>570</v>
      </c>
      <c r="CI44" s="154">
        <v>0.5</v>
      </c>
      <c r="CJ44" s="149" t="s">
        <v>736</v>
      </c>
      <c r="CK44" s="149"/>
      <c r="CL44" s="149"/>
      <c r="CM44" s="154">
        <v>0</v>
      </c>
      <c r="CN44" s="149" t="s">
        <v>737</v>
      </c>
      <c r="CO44" s="154">
        <v>0</v>
      </c>
      <c r="CP44" s="149" t="s">
        <v>469</v>
      </c>
      <c r="CQ44" s="154">
        <v>0</v>
      </c>
      <c r="CR44" s="149" t="s">
        <v>510</v>
      </c>
      <c r="CS44" s="154">
        <v>0.5</v>
      </c>
      <c r="CT44" s="149" t="s">
        <v>963</v>
      </c>
      <c r="CU44" s="154">
        <v>0</v>
      </c>
      <c r="CV44" s="149"/>
      <c r="CW44" s="153">
        <v>0</v>
      </c>
      <c r="CX44" s="149"/>
      <c r="CY44" s="154">
        <v>0</v>
      </c>
      <c r="CZ44" s="149" t="s">
        <v>469</v>
      </c>
      <c r="DA44" s="182"/>
      <c r="DB44" s="148"/>
      <c r="DC44" s="148"/>
      <c r="DD44" s="148"/>
      <c r="DE44" s="148"/>
      <c r="DF44" s="148"/>
      <c r="DG44" s="148"/>
      <c r="DH44" s="148"/>
      <c r="DI44" s="148"/>
      <c r="DJ44" s="148"/>
      <c r="DK44" s="148"/>
      <c r="DL44" s="148"/>
      <c r="DM44" s="148"/>
      <c r="DN44" s="148"/>
      <c r="DO44" s="148"/>
      <c r="DP44" s="148"/>
      <c r="DQ44" s="148"/>
      <c r="DR44" s="148"/>
      <c r="DS44" s="148"/>
      <c r="DT44" s="148"/>
      <c r="DU44" s="148"/>
      <c r="DV44" s="148"/>
      <c r="DW44" s="148"/>
      <c r="DX44" s="148"/>
      <c r="DY44" s="148"/>
      <c r="DZ44" s="148"/>
      <c r="EA44" s="148"/>
      <c r="EB44" s="148"/>
      <c r="EC44" s="148"/>
      <c r="ED44" s="148"/>
      <c r="EE44" s="148"/>
      <c r="EF44" s="148"/>
      <c r="EG44" s="148"/>
      <c r="EH44" s="148"/>
      <c r="EI44" s="148"/>
      <c r="EJ44" s="148"/>
      <c r="EK44" s="148"/>
      <c r="EL44" s="148"/>
      <c r="EM44" s="148"/>
      <c r="EN44" s="148"/>
      <c r="EO44" s="148"/>
      <c r="EP44" s="148"/>
      <c r="EQ44" s="148"/>
      <c r="ER44" s="148"/>
      <c r="ES44" s="148"/>
      <c r="ET44" s="148"/>
      <c r="EU44" s="148"/>
      <c r="EV44" s="148"/>
      <c r="EW44" s="148"/>
      <c r="EX44" s="148"/>
      <c r="EY44" s="148"/>
      <c r="EZ44" s="148"/>
      <c r="FA44" s="148"/>
    </row>
    <row r="45" spans="1:157" ht="24" customHeight="1" x14ac:dyDescent="0.3">
      <c r="A45" s="87" t="s">
        <v>285</v>
      </c>
      <c r="B45" s="89" t="s">
        <v>292</v>
      </c>
      <c r="C45" s="88" t="s">
        <v>409</v>
      </c>
      <c r="D45" s="113" t="s">
        <v>415</v>
      </c>
      <c r="E45" s="154">
        <v>0.5</v>
      </c>
      <c r="F45" s="149" t="s">
        <v>903</v>
      </c>
      <c r="G45" s="164">
        <v>0</v>
      </c>
      <c r="H45" s="152" t="s">
        <v>469</v>
      </c>
      <c r="I45" s="173">
        <v>0</v>
      </c>
      <c r="J45" s="149" t="s">
        <v>469</v>
      </c>
      <c r="K45" s="154">
        <v>0</v>
      </c>
      <c r="L45" s="149" t="s">
        <v>469</v>
      </c>
      <c r="M45" s="154">
        <v>0</v>
      </c>
      <c r="N45" s="149"/>
      <c r="O45" s="154">
        <v>0</v>
      </c>
      <c r="P45" s="149" t="s">
        <v>469</v>
      </c>
      <c r="Q45" s="154">
        <v>0</v>
      </c>
      <c r="R45" s="149" t="s">
        <v>469</v>
      </c>
      <c r="S45" s="153">
        <v>0.5</v>
      </c>
      <c r="T45" s="151" t="s">
        <v>625</v>
      </c>
      <c r="U45" s="154">
        <v>0</v>
      </c>
      <c r="V45" s="149" t="s">
        <v>759</v>
      </c>
      <c r="W45" s="154">
        <v>0</v>
      </c>
      <c r="X45" s="152" t="s">
        <v>469</v>
      </c>
      <c r="Y45" s="154">
        <v>1</v>
      </c>
      <c r="Z45" s="151" t="s">
        <v>684</v>
      </c>
      <c r="AA45" s="154">
        <v>0</v>
      </c>
      <c r="AB45" s="149" t="s">
        <v>469</v>
      </c>
      <c r="AC45" s="154">
        <v>0</v>
      </c>
      <c r="AD45" s="149" t="s">
        <v>469</v>
      </c>
      <c r="AE45" s="154">
        <v>0</v>
      </c>
      <c r="AF45" s="149" t="s">
        <v>469</v>
      </c>
      <c r="AG45" s="154">
        <v>0.5</v>
      </c>
      <c r="AH45" s="167" t="s">
        <v>551</v>
      </c>
      <c r="AI45" s="154">
        <v>0</v>
      </c>
      <c r="AJ45" s="149" t="s">
        <v>469</v>
      </c>
      <c r="AK45" s="154">
        <v>0</v>
      </c>
      <c r="AL45" s="149" t="s">
        <v>469</v>
      </c>
      <c r="AM45" s="154">
        <v>0</v>
      </c>
      <c r="AN45" s="149" t="s">
        <v>510</v>
      </c>
      <c r="AO45" s="154">
        <v>0</v>
      </c>
      <c r="AP45" s="149" t="s">
        <v>469</v>
      </c>
      <c r="AQ45" s="154">
        <v>0</v>
      </c>
      <c r="AR45" s="176" t="s">
        <v>510</v>
      </c>
      <c r="AS45" s="154">
        <v>0</v>
      </c>
      <c r="AT45" s="149" t="s">
        <v>469</v>
      </c>
      <c r="AU45" s="154">
        <v>1</v>
      </c>
      <c r="AV45" s="151" t="s">
        <v>858</v>
      </c>
      <c r="AW45" s="154">
        <v>0</v>
      </c>
      <c r="AX45" s="149" t="s">
        <v>469</v>
      </c>
      <c r="AY45" s="154">
        <v>0</v>
      </c>
      <c r="AZ45" s="149" t="s">
        <v>469</v>
      </c>
      <c r="BA45" s="154">
        <v>1</v>
      </c>
      <c r="BB45" s="151" t="s">
        <v>876</v>
      </c>
      <c r="BC45" s="149"/>
      <c r="BD45" s="149"/>
      <c r="BE45" s="154">
        <v>0</v>
      </c>
      <c r="BF45" s="149" t="s">
        <v>469</v>
      </c>
      <c r="BG45" s="154">
        <v>0</v>
      </c>
      <c r="BH45" s="149"/>
      <c r="BI45" s="154">
        <v>0</v>
      </c>
      <c r="BJ45" s="149" t="s">
        <v>469</v>
      </c>
      <c r="BK45" s="154">
        <v>0</v>
      </c>
      <c r="BL45" s="149" t="s">
        <v>469</v>
      </c>
      <c r="BM45" s="154">
        <v>0</v>
      </c>
      <c r="BN45" s="149" t="s">
        <v>469</v>
      </c>
      <c r="BO45" s="149"/>
      <c r="BP45" s="149"/>
      <c r="BQ45" s="154">
        <v>0</v>
      </c>
      <c r="BR45" s="149"/>
      <c r="BS45" s="154">
        <v>0</v>
      </c>
      <c r="BT45" s="149" t="s">
        <v>469</v>
      </c>
      <c r="BU45" s="154">
        <v>0</v>
      </c>
      <c r="BV45" s="149" t="s">
        <v>469</v>
      </c>
      <c r="BW45" s="164">
        <v>0</v>
      </c>
      <c r="BX45" s="152" t="s">
        <v>469</v>
      </c>
      <c r="BY45" s="157"/>
      <c r="BZ45" s="149"/>
      <c r="CA45" s="154">
        <v>0</v>
      </c>
      <c r="CB45" s="149"/>
      <c r="CC45" s="149"/>
      <c r="CD45" s="149"/>
      <c r="CE45" s="153">
        <v>0.5</v>
      </c>
      <c r="CF45" s="149" t="s">
        <v>618</v>
      </c>
      <c r="CG45" s="154">
        <v>0</v>
      </c>
      <c r="CH45" s="176" t="s">
        <v>469</v>
      </c>
      <c r="CI45" s="154">
        <v>0</v>
      </c>
      <c r="CJ45" s="149" t="s">
        <v>730</v>
      </c>
      <c r="CK45" s="149"/>
      <c r="CL45" s="149"/>
      <c r="CM45" s="154">
        <v>0.5</v>
      </c>
      <c r="CN45" s="149" t="s">
        <v>580</v>
      </c>
      <c r="CO45" s="154">
        <v>0</v>
      </c>
      <c r="CP45" s="149" t="s">
        <v>469</v>
      </c>
      <c r="CQ45" s="154">
        <v>0</v>
      </c>
      <c r="CR45" s="149" t="s">
        <v>510</v>
      </c>
      <c r="CS45" s="154">
        <v>0</v>
      </c>
      <c r="CT45" s="149"/>
      <c r="CU45" s="154">
        <v>0</v>
      </c>
      <c r="CV45" s="149"/>
      <c r="CW45" s="153">
        <v>0.5</v>
      </c>
      <c r="CX45" s="149" t="s">
        <v>580</v>
      </c>
      <c r="CY45" s="154">
        <v>0</v>
      </c>
      <c r="CZ45" s="149" t="s">
        <v>469</v>
      </c>
      <c r="DA45" s="182"/>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c r="EH45" s="148"/>
      <c r="EI45" s="148"/>
      <c r="EJ45" s="148"/>
      <c r="EK45" s="148"/>
      <c r="EL45" s="148"/>
      <c r="EM45" s="148"/>
      <c r="EN45" s="148"/>
      <c r="EO45" s="148"/>
      <c r="EP45" s="148"/>
      <c r="EQ45" s="148"/>
      <c r="ER45" s="148"/>
      <c r="ES45" s="148"/>
      <c r="ET45" s="148"/>
      <c r="EU45" s="148"/>
      <c r="EV45" s="148"/>
      <c r="EW45" s="148"/>
      <c r="EX45" s="148"/>
      <c r="EY45" s="148"/>
      <c r="EZ45" s="148"/>
      <c r="FA45" s="148"/>
    </row>
    <row r="46" spans="1:157" ht="19.5" customHeight="1" x14ac:dyDescent="0.3">
      <c r="A46" s="87" t="s">
        <v>286</v>
      </c>
      <c r="B46" s="89" t="s">
        <v>294</v>
      </c>
      <c r="C46" s="88" t="s">
        <v>410</v>
      </c>
      <c r="D46" s="113" t="s">
        <v>416</v>
      </c>
      <c r="E46" s="154">
        <v>0</v>
      </c>
      <c r="F46" s="149"/>
      <c r="G46" s="164">
        <v>0</v>
      </c>
      <c r="H46" s="152" t="s">
        <v>469</v>
      </c>
      <c r="I46" s="173">
        <v>0</v>
      </c>
      <c r="J46" s="149" t="s">
        <v>469</v>
      </c>
      <c r="K46" s="154">
        <v>0.5</v>
      </c>
      <c r="L46" s="149" t="s">
        <v>580</v>
      </c>
      <c r="M46" s="154">
        <v>0</v>
      </c>
      <c r="N46" s="149"/>
      <c r="O46" s="154">
        <v>0</v>
      </c>
      <c r="P46" s="149" t="s">
        <v>469</v>
      </c>
      <c r="Q46" s="154">
        <v>0</v>
      </c>
      <c r="R46" s="149" t="s">
        <v>469</v>
      </c>
      <c r="S46" s="153">
        <v>0</v>
      </c>
      <c r="T46" s="149"/>
      <c r="U46" s="154">
        <v>0</v>
      </c>
      <c r="V46" s="149"/>
      <c r="W46" s="154">
        <v>0</v>
      </c>
      <c r="X46" s="152" t="s">
        <v>469</v>
      </c>
      <c r="Y46" s="154">
        <v>0</v>
      </c>
      <c r="Z46" s="149" t="s">
        <v>469</v>
      </c>
      <c r="AA46" s="154">
        <v>0</v>
      </c>
      <c r="AB46" s="149" t="s">
        <v>469</v>
      </c>
      <c r="AC46" s="154">
        <v>0</v>
      </c>
      <c r="AD46" s="149" t="s">
        <v>469</v>
      </c>
      <c r="AE46" s="154">
        <v>0</v>
      </c>
      <c r="AF46" s="149" t="s">
        <v>469</v>
      </c>
      <c r="AG46" s="164">
        <v>0</v>
      </c>
      <c r="AH46" s="152" t="s">
        <v>469</v>
      </c>
      <c r="AI46" s="178">
        <v>0</v>
      </c>
      <c r="AJ46" s="149" t="s">
        <v>469</v>
      </c>
      <c r="AK46" s="154">
        <v>0</v>
      </c>
      <c r="AL46" s="149" t="s">
        <v>469</v>
      </c>
      <c r="AM46" s="154">
        <v>0</v>
      </c>
      <c r="AN46" s="149" t="s">
        <v>510</v>
      </c>
      <c r="AO46" s="154">
        <v>0</v>
      </c>
      <c r="AP46" s="149" t="s">
        <v>469</v>
      </c>
      <c r="AQ46" s="154">
        <v>0</v>
      </c>
      <c r="AR46" s="176" t="s">
        <v>510</v>
      </c>
      <c r="AS46" s="154">
        <v>0</v>
      </c>
      <c r="AT46" s="149" t="s">
        <v>469</v>
      </c>
      <c r="AU46" s="154">
        <v>0</v>
      </c>
      <c r="AV46" s="149" t="s">
        <v>469</v>
      </c>
      <c r="AW46" s="154">
        <v>0</v>
      </c>
      <c r="AX46" s="159" t="s">
        <v>469</v>
      </c>
      <c r="AY46" s="154">
        <v>0</v>
      </c>
      <c r="AZ46" s="149" t="s">
        <v>469</v>
      </c>
      <c r="BA46" s="154">
        <v>0</v>
      </c>
      <c r="BB46" s="149"/>
      <c r="BC46" s="149"/>
      <c r="BD46" s="149"/>
      <c r="BE46" s="154">
        <v>0</v>
      </c>
      <c r="BF46" s="149" t="s">
        <v>469</v>
      </c>
      <c r="BG46" s="154">
        <v>0</v>
      </c>
      <c r="BH46" s="149"/>
      <c r="BI46" s="154">
        <v>0</v>
      </c>
      <c r="BJ46" s="149" t="s">
        <v>469</v>
      </c>
      <c r="BK46" s="154">
        <v>0</v>
      </c>
      <c r="BL46" s="149" t="s">
        <v>469</v>
      </c>
      <c r="BM46" s="154">
        <v>0</v>
      </c>
      <c r="BN46" s="149" t="s">
        <v>469</v>
      </c>
      <c r="BO46" s="149"/>
      <c r="BP46" s="149"/>
      <c r="BQ46" s="154">
        <v>0</v>
      </c>
      <c r="BR46" s="149"/>
      <c r="BS46" s="154">
        <v>0</v>
      </c>
      <c r="BT46" s="149" t="s">
        <v>469</v>
      </c>
      <c r="BU46" s="154">
        <v>0</v>
      </c>
      <c r="BV46" s="149" t="s">
        <v>469</v>
      </c>
      <c r="BW46" s="164">
        <v>0.5</v>
      </c>
      <c r="BX46" s="152" t="s">
        <v>469</v>
      </c>
      <c r="BY46" s="157"/>
      <c r="BZ46" s="149"/>
      <c r="CA46" s="154">
        <v>0</v>
      </c>
      <c r="CB46" s="149"/>
      <c r="CC46" s="149"/>
      <c r="CD46" s="149"/>
      <c r="CE46" s="153">
        <v>0</v>
      </c>
      <c r="CF46" s="149"/>
      <c r="CG46" s="154">
        <v>0</v>
      </c>
      <c r="CH46" s="176" t="s">
        <v>469</v>
      </c>
      <c r="CI46" s="154">
        <v>0</v>
      </c>
      <c r="CJ46" s="149" t="s">
        <v>730</v>
      </c>
      <c r="CK46" s="149"/>
      <c r="CL46" s="149"/>
      <c r="CM46" s="154">
        <v>0</v>
      </c>
      <c r="CN46" s="149" t="s">
        <v>737</v>
      </c>
      <c r="CO46" s="154">
        <v>0</v>
      </c>
      <c r="CP46" s="149" t="s">
        <v>469</v>
      </c>
      <c r="CQ46" s="154">
        <v>0</v>
      </c>
      <c r="CR46" s="149" t="s">
        <v>510</v>
      </c>
      <c r="CS46" s="154">
        <v>0</v>
      </c>
      <c r="CT46" s="149"/>
      <c r="CU46" s="154">
        <v>0</v>
      </c>
      <c r="CV46" s="149"/>
      <c r="CW46" s="153">
        <v>0</v>
      </c>
      <c r="CX46" s="149"/>
      <c r="CY46" s="154">
        <v>0.5</v>
      </c>
      <c r="CZ46" s="149" t="s">
        <v>580</v>
      </c>
      <c r="DA46" s="182"/>
      <c r="DB46" s="148"/>
      <c r="DC46" s="148"/>
      <c r="DD46" s="148"/>
      <c r="DE46" s="148"/>
      <c r="DF46" s="148"/>
      <c r="DG46" s="148"/>
      <c r="DH46" s="148"/>
      <c r="DI46" s="148"/>
      <c r="DJ46" s="148"/>
      <c r="DK46" s="148"/>
      <c r="DL46" s="148"/>
      <c r="DM46" s="148"/>
      <c r="DN46" s="148"/>
      <c r="DO46" s="148"/>
      <c r="DP46" s="148"/>
      <c r="DQ46" s="148"/>
      <c r="DR46" s="148"/>
      <c r="DS46" s="148"/>
      <c r="DT46" s="148"/>
      <c r="DU46" s="148"/>
      <c r="DV46" s="148"/>
      <c r="DW46" s="148"/>
      <c r="DX46" s="148"/>
      <c r="DY46" s="148"/>
      <c r="DZ46" s="148"/>
      <c r="EA46" s="148"/>
      <c r="EB46" s="148"/>
      <c r="EC46" s="148"/>
      <c r="ED46" s="148"/>
      <c r="EE46" s="148"/>
      <c r="EF46" s="148"/>
      <c r="EG46" s="148"/>
      <c r="EH46" s="148"/>
      <c r="EI46" s="148"/>
      <c r="EJ46" s="148"/>
      <c r="EK46" s="148"/>
      <c r="EL46" s="148"/>
      <c r="EM46" s="148"/>
      <c r="EN46" s="148"/>
      <c r="EO46" s="148"/>
      <c r="EP46" s="148"/>
      <c r="EQ46" s="148"/>
      <c r="ER46" s="148"/>
      <c r="ES46" s="148"/>
      <c r="ET46" s="148"/>
      <c r="EU46" s="148"/>
      <c r="EV46" s="148"/>
      <c r="EW46" s="148"/>
      <c r="EX46" s="148"/>
      <c r="EY46" s="148"/>
      <c r="EZ46" s="148"/>
      <c r="FA46" s="148"/>
    </row>
    <row r="47" spans="1:157" ht="28.8" x14ac:dyDescent="0.3">
      <c r="A47" s="87" t="s">
        <v>287</v>
      </c>
      <c r="B47" s="89" t="s">
        <v>296</v>
      </c>
      <c r="C47" s="88" t="s">
        <v>411</v>
      </c>
      <c r="D47" s="113" t="s">
        <v>417</v>
      </c>
      <c r="E47" s="154">
        <v>0</v>
      </c>
      <c r="F47" s="149"/>
      <c r="G47" s="164">
        <v>0</v>
      </c>
      <c r="H47" s="152" t="s">
        <v>469</v>
      </c>
      <c r="I47" s="173">
        <v>0</v>
      </c>
      <c r="J47" s="149" t="s">
        <v>469</v>
      </c>
      <c r="K47" s="154">
        <v>0</v>
      </c>
      <c r="L47" s="149" t="s">
        <v>469</v>
      </c>
      <c r="M47" s="154">
        <v>0</v>
      </c>
      <c r="N47" s="149"/>
      <c r="O47" s="154">
        <v>0</v>
      </c>
      <c r="P47" s="149" t="s">
        <v>469</v>
      </c>
      <c r="Q47" s="154">
        <v>0</v>
      </c>
      <c r="R47" s="149" t="s">
        <v>469</v>
      </c>
      <c r="S47" s="153">
        <v>0</v>
      </c>
      <c r="T47" s="149"/>
      <c r="U47" s="154">
        <v>0</v>
      </c>
      <c r="V47" s="149"/>
      <c r="W47" s="154">
        <v>0</v>
      </c>
      <c r="X47" s="152" t="s">
        <v>469</v>
      </c>
      <c r="Y47" s="154">
        <v>0</v>
      </c>
      <c r="Z47" s="149" t="s">
        <v>469</v>
      </c>
      <c r="AA47" s="154">
        <v>0</v>
      </c>
      <c r="AB47" s="149" t="s">
        <v>469</v>
      </c>
      <c r="AC47" s="154">
        <v>0</v>
      </c>
      <c r="AD47" s="149" t="s">
        <v>469</v>
      </c>
      <c r="AE47" s="154">
        <v>0</v>
      </c>
      <c r="AF47" s="149" t="s">
        <v>469</v>
      </c>
      <c r="AG47" s="164">
        <v>0</v>
      </c>
      <c r="AH47" s="152" t="s">
        <v>469</v>
      </c>
      <c r="AI47" s="178">
        <v>0</v>
      </c>
      <c r="AJ47" s="149" t="s">
        <v>469</v>
      </c>
      <c r="AK47" s="154">
        <v>0</v>
      </c>
      <c r="AL47" s="149"/>
      <c r="AM47" s="154">
        <v>0</v>
      </c>
      <c r="AN47" s="149" t="s">
        <v>510</v>
      </c>
      <c r="AO47" s="154">
        <v>0</v>
      </c>
      <c r="AP47" s="149" t="s">
        <v>469</v>
      </c>
      <c r="AQ47" s="154">
        <v>0</v>
      </c>
      <c r="AR47" s="176" t="s">
        <v>510</v>
      </c>
      <c r="AS47" s="154">
        <v>0</v>
      </c>
      <c r="AT47" s="149" t="s">
        <v>469</v>
      </c>
      <c r="AU47" s="154">
        <v>0</v>
      </c>
      <c r="AV47" s="149" t="s">
        <v>469</v>
      </c>
      <c r="AW47" s="154">
        <v>0</v>
      </c>
      <c r="AX47" s="159" t="s">
        <v>469</v>
      </c>
      <c r="AY47" s="154">
        <v>0</v>
      </c>
      <c r="AZ47" s="149" t="s">
        <v>469</v>
      </c>
      <c r="BA47" s="154">
        <v>0</v>
      </c>
      <c r="BB47" s="149"/>
      <c r="BC47" s="149"/>
      <c r="BD47" s="149"/>
      <c r="BE47" s="154">
        <v>0</v>
      </c>
      <c r="BF47" s="149" t="s">
        <v>469</v>
      </c>
      <c r="BG47" s="154">
        <v>0</v>
      </c>
      <c r="BH47" s="149"/>
      <c r="BI47" s="154">
        <v>0</v>
      </c>
      <c r="BJ47" s="149" t="s">
        <v>469</v>
      </c>
      <c r="BK47" s="154">
        <v>0</v>
      </c>
      <c r="BL47" s="149" t="s">
        <v>469</v>
      </c>
      <c r="BM47" s="154">
        <v>0</v>
      </c>
      <c r="BN47" s="149"/>
      <c r="BO47" s="149"/>
      <c r="BP47" s="149"/>
      <c r="BQ47" s="154">
        <v>0</v>
      </c>
      <c r="BR47" s="149"/>
      <c r="BS47" s="154">
        <v>0</v>
      </c>
      <c r="BT47" s="149" t="s">
        <v>469</v>
      </c>
      <c r="BU47" s="154">
        <v>0</v>
      </c>
      <c r="BV47" s="149" t="s">
        <v>469</v>
      </c>
      <c r="BW47" s="164">
        <v>0</v>
      </c>
      <c r="BX47" s="152" t="s">
        <v>469</v>
      </c>
      <c r="BY47" s="157"/>
      <c r="BZ47" s="149"/>
      <c r="CA47" s="154">
        <v>0</v>
      </c>
      <c r="CB47" s="149"/>
      <c r="CC47" s="149"/>
      <c r="CD47" s="149"/>
      <c r="CE47" s="153">
        <v>0</v>
      </c>
      <c r="CF47" s="149"/>
      <c r="CG47" s="154">
        <v>0</v>
      </c>
      <c r="CH47" s="176" t="s">
        <v>469</v>
      </c>
      <c r="CI47" s="154">
        <v>0</v>
      </c>
      <c r="CJ47" s="149" t="s">
        <v>730</v>
      </c>
      <c r="CK47" s="149"/>
      <c r="CL47" s="149"/>
      <c r="CM47" s="154">
        <v>0</v>
      </c>
      <c r="CN47" s="149" t="s">
        <v>737</v>
      </c>
      <c r="CO47" s="154">
        <v>0</v>
      </c>
      <c r="CP47" s="149" t="s">
        <v>469</v>
      </c>
      <c r="CQ47" s="154">
        <v>0</v>
      </c>
      <c r="CR47" s="149" t="s">
        <v>510</v>
      </c>
      <c r="CS47" s="154">
        <v>0</v>
      </c>
      <c r="CT47" s="149"/>
      <c r="CU47" s="154">
        <v>0</v>
      </c>
      <c r="CV47" s="149"/>
      <c r="CW47" s="153">
        <v>0</v>
      </c>
      <c r="CX47" s="149"/>
      <c r="CY47" s="154">
        <v>0</v>
      </c>
      <c r="CZ47" s="149" t="s">
        <v>469</v>
      </c>
      <c r="DA47" s="182"/>
      <c r="DB47" s="148"/>
      <c r="DC47" s="148"/>
      <c r="DD47" s="148"/>
      <c r="DE47" s="148"/>
      <c r="DF47" s="148"/>
      <c r="DG47" s="148"/>
      <c r="DH47" s="148"/>
      <c r="DI47" s="148"/>
      <c r="DJ47" s="148"/>
      <c r="DK47" s="148"/>
      <c r="DL47" s="148"/>
      <c r="DM47" s="148"/>
      <c r="DN47" s="148"/>
      <c r="DO47" s="148"/>
      <c r="DP47" s="148"/>
      <c r="DQ47" s="148"/>
      <c r="DR47" s="148"/>
      <c r="DS47" s="148"/>
      <c r="DT47" s="148"/>
      <c r="DU47" s="148"/>
      <c r="DV47" s="148"/>
      <c r="DW47" s="148"/>
      <c r="DX47" s="148"/>
      <c r="DY47" s="148"/>
      <c r="DZ47" s="148"/>
      <c r="EA47" s="148"/>
      <c r="EB47" s="148"/>
      <c r="EC47" s="148"/>
      <c r="ED47" s="148"/>
      <c r="EE47" s="148"/>
      <c r="EF47" s="148"/>
      <c r="EG47" s="148"/>
      <c r="EH47" s="148"/>
      <c r="EI47" s="148"/>
      <c r="EJ47" s="148"/>
      <c r="EK47" s="148"/>
      <c r="EL47" s="148"/>
      <c r="EM47" s="148"/>
      <c r="EN47" s="148"/>
      <c r="EO47" s="148"/>
      <c r="EP47" s="148"/>
      <c r="EQ47" s="148"/>
      <c r="ER47" s="148"/>
      <c r="ES47" s="148"/>
      <c r="ET47" s="148"/>
      <c r="EU47" s="148"/>
      <c r="EV47" s="148"/>
      <c r="EW47" s="148"/>
      <c r="EX47" s="148"/>
      <c r="EY47" s="148"/>
      <c r="EZ47" s="148"/>
      <c r="FA47" s="148"/>
    </row>
    <row r="48" spans="1:157" ht="28.8" x14ac:dyDescent="0.3">
      <c r="A48" s="87" t="s">
        <v>288</v>
      </c>
      <c r="B48" s="89" t="s">
        <v>297</v>
      </c>
      <c r="C48" s="88" t="s">
        <v>412</v>
      </c>
      <c r="D48" s="113" t="s">
        <v>418</v>
      </c>
      <c r="E48" s="154">
        <v>0</v>
      </c>
      <c r="F48" s="149"/>
      <c r="G48" s="164">
        <v>0</v>
      </c>
      <c r="H48" s="152" t="s">
        <v>469</v>
      </c>
      <c r="I48" s="173">
        <v>0</v>
      </c>
      <c r="J48" s="149" t="s">
        <v>469</v>
      </c>
      <c r="K48" s="154">
        <v>0</v>
      </c>
      <c r="L48" s="149" t="s">
        <v>469</v>
      </c>
      <c r="M48" s="154">
        <v>0</v>
      </c>
      <c r="N48" s="149"/>
      <c r="O48" s="154">
        <v>0</v>
      </c>
      <c r="P48" s="149" t="s">
        <v>469</v>
      </c>
      <c r="Q48" s="154">
        <v>0</v>
      </c>
      <c r="R48" s="149" t="s">
        <v>469</v>
      </c>
      <c r="S48" s="153">
        <v>0</v>
      </c>
      <c r="T48" s="149"/>
      <c r="U48" s="154">
        <v>0</v>
      </c>
      <c r="V48" s="149"/>
      <c r="W48" s="154">
        <v>0</v>
      </c>
      <c r="X48" s="152" t="s">
        <v>469</v>
      </c>
      <c r="Y48" s="154">
        <v>0</v>
      </c>
      <c r="Z48" s="149" t="s">
        <v>469</v>
      </c>
      <c r="AA48" s="154">
        <v>0</v>
      </c>
      <c r="AB48" s="149" t="s">
        <v>469</v>
      </c>
      <c r="AC48" s="154">
        <v>0</v>
      </c>
      <c r="AD48" s="149" t="s">
        <v>469</v>
      </c>
      <c r="AE48" s="154">
        <v>0</v>
      </c>
      <c r="AF48" s="149" t="s">
        <v>469</v>
      </c>
      <c r="AG48" s="164">
        <v>0</v>
      </c>
      <c r="AH48" s="152" t="s">
        <v>469</v>
      </c>
      <c r="AI48" s="178">
        <v>0</v>
      </c>
      <c r="AJ48" s="149" t="s">
        <v>469</v>
      </c>
      <c r="AK48" s="154">
        <v>0</v>
      </c>
      <c r="AL48" s="149" t="s">
        <v>469</v>
      </c>
      <c r="AM48" s="154">
        <v>0</v>
      </c>
      <c r="AN48" s="149" t="s">
        <v>510</v>
      </c>
      <c r="AO48" s="154">
        <v>0</v>
      </c>
      <c r="AP48" s="149" t="s">
        <v>469</v>
      </c>
      <c r="AQ48" s="154">
        <v>0</v>
      </c>
      <c r="AR48" s="176" t="s">
        <v>510</v>
      </c>
      <c r="AS48" s="154">
        <v>0</v>
      </c>
      <c r="AT48" s="149" t="s">
        <v>469</v>
      </c>
      <c r="AU48" s="154">
        <v>0</v>
      </c>
      <c r="AV48" s="149" t="s">
        <v>469</v>
      </c>
      <c r="AW48" s="154">
        <v>0</v>
      </c>
      <c r="AX48" s="159" t="s">
        <v>469</v>
      </c>
      <c r="AY48" s="154">
        <v>0</v>
      </c>
      <c r="AZ48" s="149" t="s">
        <v>469</v>
      </c>
      <c r="BA48" s="154">
        <v>0</v>
      </c>
      <c r="BB48" s="149"/>
      <c r="BC48" s="149"/>
      <c r="BD48" s="149"/>
      <c r="BE48" s="154">
        <v>0</v>
      </c>
      <c r="BF48" s="149" t="s">
        <v>469</v>
      </c>
      <c r="BG48" s="154">
        <v>0</v>
      </c>
      <c r="BH48" s="149"/>
      <c r="BI48" s="154">
        <v>0</v>
      </c>
      <c r="BJ48" s="149" t="s">
        <v>469</v>
      </c>
      <c r="BK48" s="154">
        <v>0</v>
      </c>
      <c r="BL48" s="149" t="s">
        <v>469</v>
      </c>
      <c r="BM48" s="154">
        <v>0</v>
      </c>
      <c r="BN48" s="149" t="s">
        <v>469</v>
      </c>
      <c r="BO48" s="149"/>
      <c r="BP48" s="149"/>
      <c r="BQ48" s="154">
        <v>0</v>
      </c>
      <c r="BR48" s="149"/>
      <c r="BS48" s="154">
        <v>0</v>
      </c>
      <c r="BT48" s="149" t="s">
        <v>469</v>
      </c>
      <c r="BU48" s="154">
        <v>0</v>
      </c>
      <c r="BV48" s="149" t="s">
        <v>469</v>
      </c>
      <c r="BW48" s="164">
        <v>0</v>
      </c>
      <c r="BX48" s="152" t="s">
        <v>469</v>
      </c>
      <c r="BY48" s="157"/>
      <c r="BZ48" s="149"/>
      <c r="CA48" s="154">
        <v>0</v>
      </c>
      <c r="CB48" s="149"/>
      <c r="CC48" s="149"/>
      <c r="CD48" s="149"/>
      <c r="CE48" s="153">
        <v>0</v>
      </c>
      <c r="CF48" s="149"/>
      <c r="CG48" s="154">
        <v>0</v>
      </c>
      <c r="CH48" s="176" t="s">
        <v>469</v>
      </c>
      <c r="CI48" s="154">
        <v>0</v>
      </c>
      <c r="CJ48" s="149" t="s">
        <v>730</v>
      </c>
      <c r="CK48" s="149"/>
      <c r="CL48" s="149"/>
      <c r="CM48" s="154">
        <v>0</v>
      </c>
      <c r="CN48" s="149"/>
      <c r="CO48" s="154">
        <v>0</v>
      </c>
      <c r="CP48" s="149" t="s">
        <v>469</v>
      </c>
      <c r="CQ48" s="154">
        <v>0</v>
      </c>
      <c r="CR48" s="149" t="s">
        <v>510</v>
      </c>
      <c r="CS48" s="154">
        <v>0</v>
      </c>
      <c r="CT48" s="149"/>
      <c r="CU48" s="154">
        <v>0</v>
      </c>
      <c r="CV48" s="149"/>
      <c r="CW48" s="153">
        <v>0</v>
      </c>
      <c r="CX48" s="149"/>
      <c r="CY48" s="154">
        <v>0</v>
      </c>
      <c r="CZ48" s="149" t="s">
        <v>469</v>
      </c>
      <c r="DA48" s="182"/>
      <c r="DB48" s="148"/>
      <c r="DC48" s="148"/>
      <c r="DD48" s="148"/>
      <c r="DE48" s="148"/>
      <c r="DF48" s="148"/>
      <c r="DG48" s="148"/>
      <c r="DH48" s="148"/>
      <c r="DI48" s="148"/>
      <c r="DJ48" s="148"/>
      <c r="DK48" s="148"/>
      <c r="DL48" s="148"/>
      <c r="DM48" s="148"/>
      <c r="DN48" s="148"/>
      <c r="DO48" s="148"/>
      <c r="DP48" s="148"/>
      <c r="DQ48" s="148"/>
      <c r="DR48" s="148"/>
      <c r="DS48" s="148"/>
      <c r="DT48" s="148"/>
      <c r="DU48" s="148"/>
      <c r="DV48" s="148"/>
      <c r="DW48" s="148"/>
      <c r="DX48" s="148"/>
      <c r="DY48" s="148"/>
      <c r="DZ48" s="148"/>
      <c r="EA48" s="148"/>
      <c r="EB48" s="148"/>
      <c r="EC48" s="148"/>
      <c r="ED48" s="148"/>
      <c r="EE48" s="148"/>
      <c r="EF48" s="148"/>
      <c r="EG48" s="148"/>
      <c r="EH48" s="148"/>
      <c r="EI48" s="148"/>
      <c r="EJ48" s="148"/>
      <c r="EK48" s="148"/>
      <c r="EL48" s="148"/>
      <c r="EM48" s="148"/>
      <c r="EN48" s="148"/>
      <c r="EO48" s="148"/>
      <c r="EP48" s="148"/>
      <c r="EQ48" s="148"/>
      <c r="ER48" s="148"/>
      <c r="ES48" s="148"/>
      <c r="ET48" s="148"/>
      <c r="EU48" s="148"/>
      <c r="EV48" s="148"/>
      <c r="EW48" s="148"/>
      <c r="EX48" s="148"/>
      <c r="EY48" s="148"/>
      <c r="EZ48" s="148"/>
      <c r="FA48" s="148"/>
    </row>
    <row r="49" spans="1:157" ht="18" customHeight="1" x14ac:dyDescent="0.3">
      <c r="A49" s="87" t="s">
        <v>289</v>
      </c>
      <c r="B49" s="89" t="s">
        <v>298</v>
      </c>
      <c r="C49" s="88" t="s">
        <v>413</v>
      </c>
      <c r="D49" s="113" t="s">
        <v>419</v>
      </c>
      <c r="E49" s="154">
        <v>0</v>
      </c>
      <c r="F49" s="149"/>
      <c r="G49" s="164">
        <v>0</v>
      </c>
      <c r="H49" s="152" t="s">
        <v>469</v>
      </c>
      <c r="I49" s="173">
        <v>0</v>
      </c>
      <c r="J49" s="149" t="s">
        <v>469</v>
      </c>
      <c r="K49" s="154">
        <v>0</v>
      </c>
      <c r="L49" s="149" t="s">
        <v>469</v>
      </c>
      <c r="M49" s="154">
        <v>0</v>
      </c>
      <c r="N49" s="149"/>
      <c r="O49" s="154">
        <v>0</v>
      </c>
      <c r="P49" s="149" t="s">
        <v>469</v>
      </c>
      <c r="Q49" s="154">
        <v>0</v>
      </c>
      <c r="R49" s="149" t="s">
        <v>469</v>
      </c>
      <c r="S49" s="153">
        <v>0</v>
      </c>
      <c r="T49" s="149"/>
      <c r="U49" s="154">
        <v>0</v>
      </c>
      <c r="V49" s="149"/>
      <c r="W49" s="154">
        <v>0</v>
      </c>
      <c r="X49" s="152" t="s">
        <v>469</v>
      </c>
      <c r="Y49" s="154">
        <v>0</v>
      </c>
      <c r="Z49" s="149" t="s">
        <v>469</v>
      </c>
      <c r="AA49" s="154">
        <v>0</v>
      </c>
      <c r="AB49" s="149" t="s">
        <v>469</v>
      </c>
      <c r="AC49" s="154">
        <v>0</v>
      </c>
      <c r="AD49" s="149" t="s">
        <v>469</v>
      </c>
      <c r="AE49" s="154">
        <v>0</v>
      </c>
      <c r="AF49" s="149" t="s">
        <v>469</v>
      </c>
      <c r="AG49" s="164">
        <v>0</v>
      </c>
      <c r="AH49" s="152" t="s">
        <v>469</v>
      </c>
      <c r="AI49" s="178">
        <v>0</v>
      </c>
      <c r="AJ49" s="149" t="s">
        <v>469</v>
      </c>
      <c r="AK49" s="154">
        <v>0</v>
      </c>
      <c r="AL49" s="149" t="s">
        <v>469</v>
      </c>
      <c r="AM49" s="154">
        <v>0</v>
      </c>
      <c r="AN49" s="149" t="s">
        <v>510</v>
      </c>
      <c r="AO49" s="154">
        <v>0</v>
      </c>
      <c r="AP49" s="149" t="s">
        <v>469</v>
      </c>
      <c r="AQ49" s="154">
        <v>0</v>
      </c>
      <c r="AR49" s="176" t="s">
        <v>510</v>
      </c>
      <c r="AS49" s="154">
        <v>0</v>
      </c>
      <c r="AT49" s="149" t="s">
        <v>469</v>
      </c>
      <c r="AU49" s="154">
        <v>1</v>
      </c>
      <c r="AV49" s="149" t="s">
        <v>838</v>
      </c>
      <c r="AW49" s="154">
        <v>0</v>
      </c>
      <c r="AX49" s="159" t="s">
        <v>469</v>
      </c>
      <c r="AY49" s="154">
        <v>0</v>
      </c>
      <c r="AZ49" s="149" t="s">
        <v>469</v>
      </c>
      <c r="BA49" s="154">
        <v>0.5</v>
      </c>
      <c r="BB49" s="151" t="s">
        <v>877</v>
      </c>
      <c r="BC49" s="149"/>
      <c r="BD49" s="149"/>
      <c r="BE49" s="154">
        <v>0</v>
      </c>
      <c r="BF49" s="149" t="s">
        <v>469</v>
      </c>
      <c r="BG49" s="154">
        <v>0</v>
      </c>
      <c r="BH49" s="149"/>
      <c r="BI49" s="154">
        <v>0</v>
      </c>
      <c r="BJ49" s="149" t="s">
        <v>469</v>
      </c>
      <c r="BK49" s="154">
        <v>0</v>
      </c>
      <c r="BL49" s="149" t="s">
        <v>469</v>
      </c>
      <c r="BM49" s="154">
        <v>0</v>
      </c>
      <c r="BN49" s="149" t="s">
        <v>469</v>
      </c>
      <c r="BO49" s="149"/>
      <c r="BP49" s="149"/>
      <c r="BQ49" s="154">
        <v>0</v>
      </c>
      <c r="BR49" s="149"/>
      <c r="BS49" s="154">
        <v>0</v>
      </c>
      <c r="BT49" s="149" t="s">
        <v>469</v>
      </c>
      <c r="BU49" s="154">
        <v>0</v>
      </c>
      <c r="BV49" s="149" t="s">
        <v>469</v>
      </c>
      <c r="BW49" s="164">
        <v>0</v>
      </c>
      <c r="BX49" s="152" t="s">
        <v>469</v>
      </c>
      <c r="BY49" s="157"/>
      <c r="BZ49" s="149"/>
      <c r="CA49" s="154">
        <v>0</v>
      </c>
      <c r="CB49" s="149"/>
      <c r="CC49" s="149"/>
      <c r="CD49" s="149"/>
      <c r="CE49" s="153">
        <v>0</v>
      </c>
      <c r="CF49" s="149"/>
      <c r="CG49" s="154">
        <v>0</v>
      </c>
      <c r="CH49" s="176" t="s">
        <v>469</v>
      </c>
      <c r="CI49" s="154">
        <v>0</v>
      </c>
      <c r="CJ49" s="149" t="s">
        <v>730</v>
      </c>
      <c r="CK49" s="149"/>
      <c r="CL49" s="149"/>
      <c r="CM49" s="154">
        <v>0</v>
      </c>
      <c r="CN49" s="149" t="s">
        <v>737</v>
      </c>
      <c r="CO49" s="154">
        <v>0</v>
      </c>
      <c r="CP49" s="149" t="s">
        <v>469</v>
      </c>
      <c r="CQ49" s="154">
        <v>0</v>
      </c>
      <c r="CR49" s="149" t="s">
        <v>510</v>
      </c>
      <c r="CS49" s="154">
        <v>0</v>
      </c>
      <c r="CT49" s="149"/>
      <c r="CU49" s="154">
        <v>0</v>
      </c>
      <c r="CV49" s="149"/>
      <c r="CW49" s="153">
        <v>0</v>
      </c>
      <c r="CX49" s="149"/>
      <c r="CY49" s="154">
        <v>0</v>
      </c>
      <c r="CZ49" s="149" t="s">
        <v>469</v>
      </c>
      <c r="DA49" s="182"/>
      <c r="DB49" s="148"/>
      <c r="DC49" s="148"/>
      <c r="DD49" s="148"/>
      <c r="DE49" s="148"/>
      <c r="DF49" s="148"/>
      <c r="DG49" s="148"/>
      <c r="DH49" s="148"/>
      <c r="DI49" s="148"/>
      <c r="DJ49" s="148"/>
      <c r="DK49" s="148"/>
      <c r="DL49" s="148"/>
      <c r="DM49" s="148"/>
      <c r="DN49" s="148"/>
      <c r="DO49" s="148"/>
      <c r="DP49" s="148"/>
      <c r="DQ49" s="148"/>
      <c r="DR49" s="148"/>
      <c r="DS49" s="148"/>
      <c r="DT49" s="148"/>
      <c r="DU49" s="148"/>
      <c r="DV49" s="148"/>
      <c r="DW49" s="148"/>
      <c r="DX49" s="148"/>
      <c r="DY49" s="148"/>
      <c r="DZ49" s="148"/>
      <c r="EA49" s="148"/>
      <c r="EB49" s="148"/>
      <c r="EC49" s="148"/>
      <c r="ED49" s="148"/>
      <c r="EE49" s="148"/>
      <c r="EF49" s="148"/>
      <c r="EG49" s="148"/>
      <c r="EH49" s="148"/>
      <c r="EI49" s="148"/>
      <c r="EJ49" s="148"/>
      <c r="EK49" s="148"/>
      <c r="EL49" s="148"/>
      <c r="EM49" s="148"/>
      <c r="EN49" s="148"/>
      <c r="EO49" s="148"/>
      <c r="EP49" s="148"/>
      <c r="EQ49" s="148"/>
      <c r="ER49" s="148"/>
      <c r="ES49" s="148"/>
      <c r="ET49" s="148"/>
      <c r="EU49" s="148"/>
      <c r="EV49" s="148"/>
      <c r="EW49" s="148"/>
      <c r="EX49" s="148"/>
      <c r="EY49" s="148"/>
      <c r="EZ49" s="148"/>
      <c r="FA49" s="148"/>
    </row>
    <row r="50" spans="1:157" ht="27.75" customHeight="1" x14ac:dyDescent="0.3">
      <c r="A50" s="91" t="s">
        <v>305</v>
      </c>
      <c r="B50" s="93" t="s">
        <v>307</v>
      </c>
      <c r="C50" s="92" t="s">
        <v>420</v>
      </c>
      <c r="D50" s="114" t="s">
        <v>423</v>
      </c>
      <c r="E50" s="154">
        <v>3</v>
      </c>
      <c r="F50" s="149" t="s">
        <v>906</v>
      </c>
      <c r="G50" s="154">
        <v>1.5</v>
      </c>
      <c r="H50" s="160" t="s">
        <v>506</v>
      </c>
      <c r="I50" s="153">
        <v>0</v>
      </c>
      <c r="J50" s="149" t="s">
        <v>469</v>
      </c>
      <c r="K50" s="154">
        <v>1.5</v>
      </c>
      <c r="L50" s="149" t="s">
        <v>580</v>
      </c>
      <c r="M50" s="154">
        <v>3</v>
      </c>
      <c r="N50" s="149" t="s">
        <v>602</v>
      </c>
      <c r="O50" s="154">
        <v>1.5</v>
      </c>
      <c r="P50" s="149" t="s">
        <v>937</v>
      </c>
      <c r="Q50" s="154">
        <v>0</v>
      </c>
      <c r="R50" s="149" t="s">
        <v>469</v>
      </c>
      <c r="S50" s="153">
        <v>0</v>
      </c>
      <c r="T50" s="149"/>
      <c r="U50" s="154">
        <v>0</v>
      </c>
      <c r="V50" s="149"/>
      <c r="W50" s="154">
        <v>0</v>
      </c>
      <c r="X50" s="152" t="s">
        <v>469</v>
      </c>
      <c r="Y50" s="154">
        <v>1.5</v>
      </c>
      <c r="Z50" s="149" t="s">
        <v>580</v>
      </c>
      <c r="AA50" s="154">
        <v>1.5</v>
      </c>
      <c r="AB50" s="149" t="s">
        <v>774</v>
      </c>
      <c r="AC50" s="154">
        <v>0</v>
      </c>
      <c r="AD50" s="149" t="s">
        <v>469</v>
      </c>
      <c r="AE50" s="154">
        <v>0</v>
      </c>
      <c r="AF50" s="149" t="s">
        <v>469</v>
      </c>
      <c r="AG50" s="154">
        <v>1.5</v>
      </c>
      <c r="AH50" s="152" t="s">
        <v>469</v>
      </c>
      <c r="AI50" s="154">
        <v>0</v>
      </c>
      <c r="AJ50" s="149" t="s">
        <v>469</v>
      </c>
      <c r="AK50" s="154">
        <v>0</v>
      </c>
      <c r="AL50" s="149" t="s">
        <v>469</v>
      </c>
      <c r="AM50" s="154">
        <v>0</v>
      </c>
      <c r="AN50" s="149" t="s">
        <v>510</v>
      </c>
      <c r="AO50" s="154">
        <v>1.5</v>
      </c>
      <c r="AP50" s="149" t="s">
        <v>580</v>
      </c>
      <c r="AQ50" s="154">
        <v>0</v>
      </c>
      <c r="AR50" s="149"/>
      <c r="AS50" s="154">
        <v>0</v>
      </c>
      <c r="AT50" s="149" t="s">
        <v>469</v>
      </c>
      <c r="AU50" s="154">
        <v>3</v>
      </c>
      <c r="AV50" s="151" t="s">
        <v>860</v>
      </c>
      <c r="AW50" s="154">
        <v>0</v>
      </c>
      <c r="AX50" s="149"/>
      <c r="AY50" s="154">
        <v>0</v>
      </c>
      <c r="AZ50" s="149" t="s">
        <v>469</v>
      </c>
      <c r="BA50" s="154">
        <v>3</v>
      </c>
      <c r="BB50" s="149" t="s">
        <v>878</v>
      </c>
      <c r="BC50" s="149"/>
      <c r="BD50" s="149"/>
      <c r="BE50" s="154">
        <v>1.5</v>
      </c>
      <c r="BF50" s="151" t="s">
        <v>692</v>
      </c>
      <c r="BG50" s="154">
        <v>0</v>
      </c>
      <c r="BH50" s="149"/>
      <c r="BI50" s="154">
        <v>1.5</v>
      </c>
      <c r="BJ50" s="149" t="s">
        <v>469</v>
      </c>
      <c r="BK50" s="154">
        <v>1.5</v>
      </c>
      <c r="BL50" s="149" t="s">
        <v>580</v>
      </c>
      <c r="BM50" s="154">
        <v>0</v>
      </c>
      <c r="BN50" s="149" t="s">
        <v>469</v>
      </c>
      <c r="BO50" s="149"/>
      <c r="BP50" s="149"/>
      <c r="BQ50" s="154">
        <v>0</v>
      </c>
      <c r="BR50" s="149"/>
      <c r="BS50" s="154">
        <v>0</v>
      </c>
      <c r="BT50" s="149" t="s">
        <v>469</v>
      </c>
      <c r="BU50" s="154">
        <v>0</v>
      </c>
      <c r="BV50" s="149" t="s">
        <v>469</v>
      </c>
      <c r="BW50" s="164">
        <v>1.5</v>
      </c>
      <c r="BX50" s="163" t="s">
        <v>469</v>
      </c>
      <c r="BY50" s="157"/>
      <c r="BZ50" s="149"/>
      <c r="CA50" s="154">
        <v>1.5</v>
      </c>
      <c r="CB50" s="149" t="s">
        <v>580</v>
      </c>
      <c r="CC50" s="149"/>
      <c r="CD50" s="149"/>
      <c r="CE50" s="153">
        <v>1.5</v>
      </c>
      <c r="CF50" s="149" t="s">
        <v>580</v>
      </c>
      <c r="CG50" s="154">
        <v>0</v>
      </c>
      <c r="CH50" s="176" t="s">
        <v>469</v>
      </c>
      <c r="CI50" s="154">
        <v>0</v>
      </c>
      <c r="CJ50" s="149" t="s">
        <v>730</v>
      </c>
      <c r="CK50" s="149"/>
      <c r="CL50" s="149"/>
      <c r="CM50" s="154">
        <v>0</v>
      </c>
      <c r="CN50" s="149" t="s">
        <v>737</v>
      </c>
      <c r="CO50" s="154">
        <v>1.5</v>
      </c>
      <c r="CP50" s="149" t="s">
        <v>580</v>
      </c>
      <c r="CQ50" s="154">
        <v>0</v>
      </c>
      <c r="CR50" s="149" t="s">
        <v>510</v>
      </c>
      <c r="CS50" s="154">
        <v>3</v>
      </c>
      <c r="CT50" s="149" t="s">
        <v>961</v>
      </c>
      <c r="CU50" s="154">
        <v>0</v>
      </c>
      <c r="CV50" s="149"/>
      <c r="CW50" s="153">
        <v>1.5</v>
      </c>
      <c r="CX50" s="149"/>
      <c r="CY50" s="154">
        <v>0</v>
      </c>
      <c r="CZ50" s="149" t="s">
        <v>469</v>
      </c>
      <c r="DA50" s="182"/>
      <c r="DB50" s="148"/>
      <c r="DC50" s="148"/>
      <c r="DD50" s="148"/>
      <c r="DE50" s="148"/>
      <c r="DF50" s="148"/>
      <c r="DG50" s="148"/>
      <c r="DH50" s="148"/>
      <c r="DI50" s="148"/>
      <c r="DJ50" s="148"/>
      <c r="DK50" s="148"/>
      <c r="DL50" s="148"/>
      <c r="DM50" s="148"/>
      <c r="DN50" s="148"/>
      <c r="DO50" s="148"/>
      <c r="DP50" s="148"/>
      <c r="DQ50" s="148"/>
      <c r="DR50" s="148"/>
      <c r="DS50" s="148"/>
      <c r="DT50" s="148"/>
      <c r="DU50" s="148"/>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row>
    <row r="51" spans="1:157" ht="34.5" customHeight="1" x14ac:dyDescent="0.3">
      <c r="A51" s="91" t="s">
        <v>306</v>
      </c>
      <c r="B51" s="93" t="s">
        <v>308</v>
      </c>
      <c r="C51" s="92" t="s">
        <v>421</v>
      </c>
      <c r="D51" s="114" t="s">
        <v>422</v>
      </c>
      <c r="E51" s="154">
        <v>0</v>
      </c>
      <c r="F51" s="149"/>
      <c r="G51" s="154">
        <v>0</v>
      </c>
      <c r="H51" s="149" t="s">
        <v>469</v>
      </c>
      <c r="I51" s="153">
        <v>0</v>
      </c>
      <c r="J51" s="149" t="s">
        <v>469</v>
      </c>
      <c r="K51" s="154">
        <v>0</v>
      </c>
      <c r="L51" s="149" t="s">
        <v>469</v>
      </c>
      <c r="M51" s="154">
        <v>0</v>
      </c>
      <c r="N51" s="149"/>
      <c r="O51" s="154">
        <v>0</v>
      </c>
      <c r="P51" s="149"/>
      <c r="Q51" s="154">
        <v>0</v>
      </c>
      <c r="R51" s="149" t="s">
        <v>469</v>
      </c>
      <c r="S51" s="153">
        <v>0</v>
      </c>
      <c r="T51" s="149"/>
      <c r="U51" s="154">
        <v>0</v>
      </c>
      <c r="V51" s="149"/>
      <c r="W51" s="154">
        <v>0</v>
      </c>
      <c r="X51" s="149" t="s">
        <v>473</v>
      </c>
      <c r="Y51" s="154">
        <v>0</v>
      </c>
      <c r="Z51" s="149" t="s">
        <v>469</v>
      </c>
      <c r="AA51" s="154">
        <v>0</v>
      </c>
      <c r="AB51" s="149" t="s">
        <v>469</v>
      </c>
      <c r="AC51" s="154">
        <v>0</v>
      </c>
      <c r="AD51" s="149" t="s">
        <v>469</v>
      </c>
      <c r="AE51" s="154">
        <v>0</v>
      </c>
      <c r="AF51" s="149" t="s">
        <v>469</v>
      </c>
      <c r="AG51" s="154">
        <v>0</v>
      </c>
      <c r="AH51" s="152" t="s">
        <v>469</v>
      </c>
      <c r="AI51" s="154">
        <v>0</v>
      </c>
      <c r="AJ51" s="149" t="s">
        <v>469</v>
      </c>
      <c r="AK51" s="154">
        <v>0</v>
      </c>
      <c r="AL51" s="149" t="s">
        <v>469</v>
      </c>
      <c r="AM51" s="154">
        <v>0</v>
      </c>
      <c r="AN51" s="149" t="s">
        <v>510</v>
      </c>
      <c r="AO51" s="154">
        <v>0</v>
      </c>
      <c r="AP51" s="149" t="s">
        <v>469</v>
      </c>
      <c r="AQ51" s="154">
        <v>0</v>
      </c>
      <c r="AR51" s="149"/>
      <c r="AS51" s="154">
        <v>0</v>
      </c>
      <c r="AT51" s="149" t="s">
        <v>469</v>
      </c>
      <c r="AU51" s="154">
        <v>1</v>
      </c>
      <c r="AV51" s="151" t="s">
        <v>861</v>
      </c>
      <c r="AW51" s="154">
        <v>0</v>
      </c>
      <c r="AX51" s="149"/>
      <c r="AY51" s="154">
        <v>0</v>
      </c>
      <c r="AZ51" s="149" t="s">
        <v>469</v>
      </c>
      <c r="BA51" s="154">
        <v>1</v>
      </c>
      <c r="BB51" s="151" t="s">
        <v>879</v>
      </c>
      <c r="BC51" s="149"/>
      <c r="BD51" s="149"/>
      <c r="BE51" s="154">
        <v>0</v>
      </c>
      <c r="BF51" s="149" t="s">
        <v>469</v>
      </c>
      <c r="BG51" s="154">
        <v>0</v>
      </c>
      <c r="BH51" s="149"/>
      <c r="BI51" s="154">
        <v>0</v>
      </c>
      <c r="BJ51" s="149" t="s">
        <v>469</v>
      </c>
      <c r="BK51" s="154">
        <v>0</v>
      </c>
      <c r="BL51" s="149" t="s">
        <v>469</v>
      </c>
      <c r="BM51" s="154">
        <v>0</v>
      </c>
      <c r="BN51" s="149" t="s">
        <v>469</v>
      </c>
      <c r="BO51" s="149"/>
      <c r="BP51" s="149"/>
      <c r="BQ51" s="154">
        <v>0</v>
      </c>
      <c r="BR51" s="149"/>
      <c r="BS51" s="154">
        <v>0</v>
      </c>
      <c r="BT51" s="149" t="s">
        <v>469</v>
      </c>
      <c r="BU51" s="154">
        <v>0</v>
      </c>
      <c r="BV51" s="149" t="s">
        <v>469</v>
      </c>
      <c r="BW51" s="164">
        <v>0</v>
      </c>
      <c r="BX51" s="163" t="s">
        <v>469</v>
      </c>
      <c r="BY51" s="157"/>
      <c r="BZ51" s="149"/>
      <c r="CA51" s="154">
        <v>0</v>
      </c>
      <c r="CB51" s="149"/>
      <c r="CC51" s="149"/>
      <c r="CD51" s="149"/>
      <c r="CE51" s="153">
        <v>0</v>
      </c>
      <c r="CF51" s="149"/>
      <c r="CG51" s="154">
        <v>0</v>
      </c>
      <c r="CH51" s="149"/>
      <c r="CI51" s="154">
        <v>0</v>
      </c>
      <c r="CJ51" s="149" t="s">
        <v>730</v>
      </c>
      <c r="CK51" s="149"/>
      <c r="CL51" s="149"/>
      <c r="CM51" s="154">
        <v>0</v>
      </c>
      <c r="CN51" s="149" t="s">
        <v>737</v>
      </c>
      <c r="CO51" s="154">
        <v>0</v>
      </c>
      <c r="CP51" s="149" t="s">
        <v>469</v>
      </c>
      <c r="CQ51" s="154">
        <v>0</v>
      </c>
      <c r="CR51" s="149" t="s">
        <v>510</v>
      </c>
      <c r="CS51" s="154">
        <v>1</v>
      </c>
      <c r="CT51" s="151" t="s">
        <v>962</v>
      </c>
      <c r="CU51" s="154">
        <v>0</v>
      </c>
      <c r="CV51" s="149"/>
      <c r="CW51" s="153">
        <v>0</v>
      </c>
      <c r="CX51" s="149"/>
      <c r="CY51" s="154">
        <v>0</v>
      </c>
      <c r="CZ51" s="149" t="s">
        <v>469</v>
      </c>
      <c r="DA51" s="182"/>
      <c r="DB51" s="148"/>
      <c r="DC51" s="148"/>
      <c r="DD51" s="148"/>
      <c r="DE51" s="148"/>
      <c r="DF51" s="148"/>
      <c r="DG51" s="148"/>
      <c r="DH51" s="148"/>
      <c r="DI51" s="148"/>
      <c r="DJ51" s="148"/>
      <c r="DK51" s="148"/>
      <c r="DL51" s="148"/>
      <c r="DM51" s="148"/>
      <c r="DN51" s="148"/>
      <c r="DO51" s="148"/>
      <c r="DP51" s="148"/>
      <c r="DQ51" s="148"/>
      <c r="DR51" s="148"/>
      <c r="DS51" s="148"/>
      <c r="DT51" s="148"/>
      <c r="DU51" s="148"/>
      <c r="DV51" s="148"/>
      <c r="DW51" s="148"/>
      <c r="DX51" s="148"/>
      <c r="DY51" s="148"/>
      <c r="DZ51" s="148"/>
      <c r="EA51" s="148"/>
      <c r="EB51" s="148"/>
      <c r="EC51" s="148"/>
      <c r="ED51" s="148"/>
      <c r="EE51" s="148"/>
      <c r="EF51" s="148"/>
      <c r="EG51" s="148"/>
      <c r="EH51" s="148"/>
      <c r="EI51" s="148"/>
      <c r="EJ51" s="148"/>
      <c r="EK51" s="148"/>
      <c r="EL51" s="148"/>
      <c r="EM51" s="148"/>
      <c r="EN51" s="148"/>
      <c r="EO51" s="148"/>
      <c r="EP51" s="148"/>
      <c r="EQ51" s="148"/>
      <c r="ER51" s="148"/>
      <c r="ES51" s="148"/>
      <c r="ET51" s="148"/>
      <c r="EU51" s="148"/>
      <c r="EV51" s="148"/>
      <c r="EW51" s="148"/>
      <c r="EX51" s="148"/>
      <c r="EY51" s="148"/>
      <c r="EZ51" s="148"/>
      <c r="FA51" s="148"/>
    </row>
    <row r="52" spans="1:157" ht="32.25" customHeight="1" x14ac:dyDescent="0.3">
      <c r="A52" s="58" t="s">
        <v>311</v>
      </c>
      <c r="B52" s="57" t="s">
        <v>318</v>
      </c>
      <c r="C52" s="96" t="s">
        <v>424</v>
      </c>
      <c r="D52" s="115" t="s">
        <v>425</v>
      </c>
      <c r="E52" s="154">
        <v>1</v>
      </c>
      <c r="F52" s="149" t="s">
        <v>905</v>
      </c>
      <c r="G52" s="154">
        <v>0</v>
      </c>
      <c r="H52" s="149" t="s">
        <v>469</v>
      </c>
      <c r="I52" s="153">
        <v>1</v>
      </c>
      <c r="J52" s="149" t="s">
        <v>533</v>
      </c>
      <c r="K52" s="154">
        <v>2</v>
      </c>
      <c r="L52" s="151" t="s">
        <v>664</v>
      </c>
      <c r="M52" s="154">
        <v>2</v>
      </c>
      <c r="N52" s="149" t="s">
        <v>603</v>
      </c>
      <c r="O52" s="154">
        <v>2</v>
      </c>
      <c r="P52" s="149" t="s">
        <v>938</v>
      </c>
      <c r="Q52" s="154">
        <v>0</v>
      </c>
      <c r="R52" s="149" t="s">
        <v>469</v>
      </c>
      <c r="S52" s="153">
        <v>0</v>
      </c>
      <c r="T52" s="149"/>
      <c r="U52" s="154">
        <v>1</v>
      </c>
      <c r="V52" s="151" t="s">
        <v>760</v>
      </c>
      <c r="W52" s="154">
        <v>0</v>
      </c>
      <c r="X52" s="152" t="s">
        <v>469</v>
      </c>
      <c r="Y52" s="154">
        <v>0</v>
      </c>
      <c r="Z52" s="149" t="s">
        <v>469</v>
      </c>
      <c r="AA52" s="154">
        <v>1</v>
      </c>
      <c r="AB52" s="149" t="s">
        <v>775</v>
      </c>
      <c r="AC52" s="154">
        <v>0</v>
      </c>
      <c r="AD52" s="149" t="s">
        <v>469</v>
      </c>
      <c r="AE52" s="154">
        <v>0</v>
      </c>
      <c r="AF52" s="149" t="s">
        <v>469</v>
      </c>
      <c r="AG52" s="154">
        <v>2</v>
      </c>
      <c r="AH52" s="151" t="s">
        <v>552</v>
      </c>
      <c r="AI52" s="154">
        <v>2</v>
      </c>
      <c r="AJ52" s="149" t="s">
        <v>801</v>
      </c>
      <c r="AK52" s="154">
        <v>0</v>
      </c>
      <c r="AL52" s="149" t="s">
        <v>469</v>
      </c>
      <c r="AM52" s="154">
        <v>2</v>
      </c>
      <c r="AN52" s="149" t="s">
        <v>638</v>
      </c>
      <c r="AO52" s="154">
        <v>0</v>
      </c>
      <c r="AP52" s="149" t="s">
        <v>469</v>
      </c>
      <c r="AQ52" s="154">
        <v>0</v>
      </c>
      <c r="AR52" s="149"/>
      <c r="AS52" s="154">
        <v>0</v>
      </c>
      <c r="AT52" s="149" t="s">
        <v>469</v>
      </c>
      <c r="AU52" s="154">
        <v>2</v>
      </c>
      <c r="AV52" s="151" t="s">
        <v>862</v>
      </c>
      <c r="AW52" s="154">
        <v>0</v>
      </c>
      <c r="AX52" s="149"/>
      <c r="AY52" s="154">
        <v>1</v>
      </c>
      <c r="AZ52" s="149" t="s">
        <v>947</v>
      </c>
      <c r="BA52" s="154">
        <v>2</v>
      </c>
      <c r="BB52" s="151" t="s">
        <v>880</v>
      </c>
      <c r="BC52" s="149"/>
      <c r="BD52" s="149"/>
      <c r="BE52" s="154">
        <v>0</v>
      </c>
      <c r="BF52" s="149" t="s">
        <v>469</v>
      </c>
      <c r="BG52" s="154">
        <v>0</v>
      </c>
      <c r="BH52" s="149"/>
      <c r="BI52" s="154">
        <v>1</v>
      </c>
      <c r="BJ52" s="151" t="s">
        <v>710</v>
      </c>
      <c r="BK52" s="154">
        <v>0</v>
      </c>
      <c r="BL52" s="149" t="s">
        <v>469</v>
      </c>
      <c r="BM52" s="154">
        <v>0</v>
      </c>
      <c r="BN52" s="149" t="s">
        <v>469</v>
      </c>
      <c r="BO52" s="149"/>
      <c r="BP52" s="149"/>
      <c r="BQ52" s="154">
        <v>0</v>
      </c>
      <c r="BR52" s="149"/>
      <c r="BS52" s="154">
        <v>1</v>
      </c>
      <c r="BT52" s="149" t="s">
        <v>700</v>
      </c>
      <c r="BU52" s="154">
        <v>1</v>
      </c>
      <c r="BV52" s="180" t="s">
        <v>917</v>
      </c>
      <c r="BW52" s="154">
        <v>0</v>
      </c>
      <c r="BX52" s="152" t="s">
        <v>469</v>
      </c>
      <c r="BY52" s="149"/>
      <c r="BZ52" s="149"/>
      <c r="CA52" s="154">
        <v>0</v>
      </c>
      <c r="CB52" s="149"/>
      <c r="CC52" s="149"/>
      <c r="CD52" s="149"/>
      <c r="CE52" s="153">
        <v>1</v>
      </c>
      <c r="CF52" s="149" t="s">
        <v>619</v>
      </c>
      <c r="CG52" s="154">
        <v>1</v>
      </c>
      <c r="CH52" s="149" t="s">
        <v>571</v>
      </c>
      <c r="CI52" s="154">
        <v>0</v>
      </c>
      <c r="CJ52" s="149" t="s">
        <v>730</v>
      </c>
      <c r="CK52" s="149"/>
      <c r="CL52" s="149"/>
      <c r="CM52" s="154">
        <v>0</v>
      </c>
      <c r="CN52" s="149" t="s">
        <v>737</v>
      </c>
      <c r="CO52" s="154">
        <v>0</v>
      </c>
      <c r="CP52" s="149" t="s">
        <v>469</v>
      </c>
      <c r="CQ52" s="154">
        <v>1</v>
      </c>
      <c r="CR52" s="151" t="s">
        <v>650</v>
      </c>
      <c r="CS52" s="154">
        <v>0</v>
      </c>
      <c r="CT52" s="149"/>
      <c r="CU52" s="154">
        <v>0</v>
      </c>
      <c r="CV52" s="149"/>
      <c r="CW52" s="153">
        <v>1</v>
      </c>
      <c r="CX52" s="149" t="s">
        <v>581</v>
      </c>
      <c r="CY52" s="154">
        <v>0</v>
      </c>
      <c r="CZ52" s="149" t="s">
        <v>469</v>
      </c>
      <c r="DA52" s="182"/>
      <c r="DB52" s="148"/>
      <c r="DC52" s="148"/>
      <c r="DD52" s="148"/>
      <c r="DE52" s="148"/>
      <c r="DF52" s="148"/>
      <c r="DG52" s="148"/>
      <c r="DH52" s="148"/>
      <c r="DI52" s="148"/>
      <c r="DJ52" s="148"/>
      <c r="DK52" s="148"/>
      <c r="DL52" s="148"/>
      <c r="DM52" s="148"/>
      <c r="DN52" s="148"/>
      <c r="DO52" s="148"/>
      <c r="DP52" s="148"/>
      <c r="DQ52" s="148"/>
      <c r="DR52" s="148"/>
      <c r="DS52" s="148"/>
      <c r="DT52" s="148"/>
      <c r="DU52" s="148"/>
      <c r="DV52" s="148"/>
      <c r="DW52" s="148"/>
      <c r="DX52" s="148"/>
      <c r="DY52" s="148"/>
      <c r="DZ52" s="148"/>
      <c r="EA52" s="148"/>
      <c r="EB52" s="148"/>
      <c r="EC52" s="148"/>
      <c r="ED52" s="148"/>
      <c r="EE52" s="148"/>
      <c r="EF52" s="148"/>
      <c r="EG52" s="148"/>
      <c r="EH52" s="148"/>
      <c r="EI52" s="148"/>
      <c r="EJ52" s="148"/>
      <c r="EK52" s="148"/>
      <c r="EL52" s="148"/>
      <c r="EM52" s="148"/>
      <c r="EN52" s="148"/>
      <c r="EO52" s="148"/>
      <c r="EP52" s="148"/>
      <c r="EQ52" s="148"/>
      <c r="ER52" s="148"/>
      <c r="ES52" s="148"/>
      <c r="ET52" s="148"/>
      <c r="EU52" s="148"/>
      <c r="EV52" s="148"/>
      <c r="EW52" s="148"/>
      <c r="EX52" s="148"/>
      <c r="EY52" s="148"/>
      <c r="EZ52" s="148"/>
      <c r="FA52" s="148"/>
    </row>
    <row r="53" spans="1:157" ht="21.75" customHeight="1" x14ac:dyDescent="0.3">
      <c r="A53" s="58" t="s">
        <v>312</v>
      </c>
      <c r="B53" s="57" t="s">
        <v>319</v>
      </c>
      <c r="C53" s="96" t="s">
        <v>424</v>
      </c>
      <c r="D53" s="115" t="s">
        <v>425</v>
      </c>
      <c r="E53" s="154">
        <v>0</v>
      </c>
      <c r="F53" s="149"/>
      <c r="G53" s="154">
        <v>0</v>
      </c>
      <c r="H53" s="149" t="s">
        <v>469</v>
      </c>
      <c r="I53" s="153">
        <v>0</v>
      </c>
      <c r="J53" s="149"/>
      <c r="K53" s="154">
        <v>0.5</v>
      </c>
      <c r="L53" s="149" t="s">
        <v>469</v>
      </c>
      <c r="M53" s="154">
        <v>0</v>
      </c>
      <c r="N53" s="149"/>
      <c r="O53" s="154">
        <v>1</v>
      </c>
      <c r="P53" s="149" t="s">
        <v>939</v>
      </c>
      <c r="Q53" s="154">
        <v>0</v>
      </c>
      <c r="R53" s="149" t="s">
        <v>469</v>
      </c>
      <c r="S53" s="153">
        <v>0</v>
      </c>
      <c r="T53" s="149"/>
      <c r="U53" s="154">
        <v>0</v>
      </c>
      <c r="V53" s="149"/>
      <c r="W53" s="154">
        <v>0</v>
      </c>
      <c r="X53" s="152" t="s">
        <v>469</v>
      </c>
      <c r="Y53" s="154">
        <v>0</v>
      </c>
      <c r="Z53" s="149" t="s">
        <v>469</v>
      </c>
      <c r="AA53" s="154">
        <v>0</v>
      </c>
      <c r="AB53" s="149" t="s">
        <v>469</v>
      </c>
      <c r="AC53" s="154">
        <v>0</v>
      </c>
      <c r="AD53" s="149" t="s">
        <v>469</v>
      </c>
      <c r="AE53" s="154">
        <v>0</v>
      </c>
      <c r="AF53" s="149" t="s">
        <v>469</v>
      </c>
      <c r="AG53" s="154">
        <v>0</v>
      </c>
      <c r="AH53" s="149"/>
      <c r="AI53" s="154">
        <v>0</v>
      </c>
      <c r="AJ53" s="149" t="s">
        <v>469</v>
      </c>
      <c r="AK53" s="154">
        <v>0</v>
      </c>
      <c r="AL53" s="149" t="s">
        <v>469</v>
      </c>
      <c r="AM53" s="154">
        <v>0</v>
      </c>
      <c r="AN53" s="149" t="s">
        <v>510</v>
      </c>
      <c r="AO53" s="154">
        <v>0</v>
      </c>
      <c r="AP53" s="149" t="s">
        <v>469</v>
      </c>
      <c r="AQ53" s="154">
        <v>0</v>
      </c>
      <c r="AR53" s="149"/>
      <c r="AS53" s="154">
        <v>0</v>
      </c>
      <c r="AT53" s="149" t="s">
        <v>469</v>
      </c>
      <c r="AU53" s="154">
        <v>0</v>
      </c>
      <c r="AV53" s="149" t="s">
        <v>469</v>
      </c>
      <c r="AW53" s="154">
        <v>0</v>
      </c>
      <c r="AX53" s="149"/>
      <c r="AY53" s="154">
        <v>0</v>
      </c>
      <c r="AZ53" s="149" t="s">
        <v>469</v>
      </c>
      <c r="BA53" s="154">
        <v>0</v>
      </c>
      <c r="BB53" s="149"/>
      <c r="BC53" s="149"/>
      <c r="BD53" s="149"/>
      <c r="BE53" s="154">
        <v>0</v>
      </c>
      <c r="BF53" s="149" t="s">
        <v>469</v>
      </c>
      <c r="BG53" s="154">
        <v>0</v>
      </c>
      <c r="BH53" s="149"/>
      <c r="BI53" s="154">
        <v>0</v>
      </c>
      <c r="BJ53" s="149" t="s">
        <v>469</v>
      </c>
      <c r="BK53" s="154">
        <v>0</v>
      </c>
      <c r="BL53" s="149" t="s">
        <v>469</v>
      </c>
      <c r="BM53" s="154">
        <v>0</v>
      </c>
      <c r="BN53" s="149" t="s">
        <v>469</v>
      </c>
      <c r="BO53" s="149"/>
      <c r="BP53" s="149"/>
      <c r="BQ53" s="154">
        <v>0</v>
      </c>
      <c r="BR53" s="149"/>
      <c r="BS53" s="154">
        <v>0</v>
      </c>
      <c r="BT53" s="149" t="s">
        <v>469</v>
      </c>
      <c r="BU53" s="154">
        <v>0</v>
      </c>
      <c r="BV53" s="149" t="s">
        <v>469</v>
      </c>
      <c r="BW53" s="154">
        <v>0</v>
      </c>
      <c r="BX53" s="163" t="s">
        <v>469</v>
      </c>
      <c r="BY53" s="149"/>
      <c r="BZ53" s="149"/>
      <c r="CA53" s="154">
        <v>0</v>
      </c>
      <c r="CB53" s="149"/>
      <c r="CC53" s="149"/>
      <c r="CD53" s="149"/>
      <c r="CE53" s="153">
        <v>0</v>
      </c>
      <c r="CF53" s="149"/>
      <c r="CG53" s="154">
        <v>0</v>
      </c>
      <c r="CH53" s="149"/>
      <c r="CI53" s="154">
        <v>0</v>
      </c>
      <c r="CJ53" s="149" t="s">
        <v>730</v>
      </c>
      <c r="CK53" s="149"/>
      <c r="CL53" s="149"/>
      <c r="CM53" s="154">
        <v>0</v>
      </c>
      <c r="CN53" s="149" t="s">
        <v>737</v>
      </c>
      <c r="CO53" s="154">
        <v>0</v>
      </c>
      <c r="CP53" s="149" t="s">
        <v>469</v>
      </c>
      <c r="CQ53" s="154">
        <v>0</v>
      </c>
      <c r="CR53" s="149" t="s">
        <v>510</v>
      </c>
      <c r="CS53" s="154">
        <v>0</v>
      </c>
      <c r="CT53" s="149"/>
      <c r="CU53" s="154">
        <v>0</v>
      </c>
      <c r="CV53" s="149"/>
      <c r="CW53" s="153">
        <v>0</v>
      </c>
      <c r="CX53" s="149"/>
      <c r="CY53" s="154">
        <v>0</v>
      </c>
      <c r="CZ53" s="149" t="s">
        <v>469</v>
      </c>
      <c r="DA53" s="182"/>
      <c r="DB53" s="148"/>
      <c r="DC53" s="148"/>
      <c r="DD53" s="148"/>
      <c r="DE53" s="148"/>
      <c r="DF53" s="148"/>
      <c r="DG53" s="148"/>
      <c r="DH53" s="148"/>
      <c r="DI53" s="148"/>
      <c r="DJ53" s="148"/>
      <c r="DK53" s="148"/>
      <c r="DL53" s="148"/>
      <c r="DM53" s="148"/>
      <c r="DN53" s="148"/>
      <c r="DO53" s="148"/>
      <c r="DP53" s="148"/>
      <c r="DQ53" s="148"/>
      <c r="DR53" s="148"/>
      <c r="DS53" s="148"/>
      <c r="DT53" s="148"/>
      <c r="DU53" s="148"/>
      <c r="DV53" s="148"/>
      <c r="DW53" s="148"/>
      <c r="DX53" s="148"/>
      <c r="DY53" s="148"/>
      <c r="DZ53" s="148"/>
      <c r="EA53" s="148"/>
      <c r="EB53" s="148"/>
      <c r="EC53" s="148"/>
      <c r="ED53" s="148"/>
      <c r="EE53" s="148"/>
      <c r="EF53" s="148"/>
      <c r="EG53" s="148"/>
      <c r="EH53" s="148"/>
      <c r="EI53" s="148"/>
      <c r="EJ53" s="148"/>
      <c r="EK53" s="148"/>
      <c r="EL53" s="148"/>
      <c r="EM53" s="148"/>
      <c r="EN53" s="148"/>
      <c r="EO53" s="148"/>
      <c r="EP53" s="148"/>
      <c r="EQ53" s="148"/>
      <c r="ER53" s="148"/>
      <c r="ES53" s="148"/>
      <c r="ET53" s="148"/>
      <c r="EU53" s="148"/>
      <c r="EV53" s="148"/>
      <c r="EW53" s="148"/>
      <c r="EX53" s="148"/>
      <c r="EY53" s="148"/>
      <c r="EZ53" s="148"/>
      <c r="FA53" s="148"/>
    </row>
    <row r="54" spans="1:157" ht="33.75" customHeight="1" x14ac:dyDescent="0.3">
      <c r="A54" s="58" t="s">
        <v>313</v>
      </c>
      <c r="B54" s="57" t="s">
        <v>320</v>
      </c>
      <c r="C54" s="96" t="s">
        <v>427</v>
      </c>
      <c r="D54" s="115" t="s">
        <v>426</v>
      </c>
      <c r="E54" s="154">
        <v>1</v>
      </c>
      <c r="F54" s="149" t="s">
        <v>904</v>
      </c>
      <c r="G54" s="154">
        <v>0</v>
      </c>
      <c r="H54" s="149" t="s">
        <v>469</v>
      </c>
      <c r="I54" s="153">
        <v>0</v>
      </c>
      <c r="J54" s="149"/>
      <c r="K54" s="154">
        <v>1</v>
      </c>
      <c r="L54" s="149" t="s">
        <v>663</v>
      </c>
      <c r="M54" s="154">
        <v>0</v>
      </c>
      <c r="N54" s="149"/>
      <c r="O54" s="154">
        <v>0</v>
      </c>
      <c r="P54" s="149" t="s">
        <v>469</v>
      </c>
      <c r="Q54" s="154">
        <v>0</v>
      </c>
      <c r="R54" s="149" t="s">
        <v>469</v>
      </c>
      <c r="S54" s="153">
        <v>0</v>
      </c>
      <c r="T54" s="149"/>
      <c r="U54" s="154">
        <v>0</v>
      </c>
      <c r="V54" s="149"/>
      <c r="W54" s="154">
        <v>0</v>
      </c>
      <c r="X54" s="152" t="s">
        <v>469</v>
      </c>
      <c r="Y54" s="154">
        <v>1</v>
      </c>
      <c r="Z54" s="149" t="s">
        <v>580</v>
      </c>
      <c r="AA54" s="154">
        <v>0</v>
      </c>
      <c r="AB54" s="149" t="s">
        <v>469</v>
      </c>
      <c r="AC54" s="154">
        <v>0</v>
      </c>
      <c r="AD54" s="149" t="s">
        <v>469</v>
      </c>
      <c r="AE54" s="154">
        <v>0</v>
      </c>
      <c r="AF54" s="149" t="s">
        <v>469</v>
      </c>
      <c r="AG54" s="154">
        <v>1</v>
      </c>
      <c r="AH54" s="149"/>
      <c r="AI54" s="154">
        <v>0</v>
      </c>
      <c r="AJ54" s="149" t="s">
        <v>469</v>
      </c>
      <c r="AK54" s="154">
        <v>0</v>
      </c>
      <c r="AL54" s="149" t="s">
        <v>469</v>
      </c>
      <c r="AM54" s="154">
        <v>0</v>
      </c>
      <c r="AN54" s="149" t="s">
        <v>510</v>
      </c>
      <c r="AO54" s="154">
        <v>1</v>
      </c>
      <c r="AP54" s="151" t="s">
        <v>790</v>
      </c>
      <c r="AQ54" s="154">
        <v>0</v>
      </c>
      <c r="AR54" s="149"/>
      <c r="AS54" s="154">
        <v>0</v>
      </c>
      <c r="AT54" s="149" t="s">
        <v>469</v>
      </c>
      <c r="AU54" s="154">
        <v>0</v>
      </c>
      <c r="AV54" s="149" t="s">
        <v>469</v>
      </c>
      <c r="AW54" s="154">
        <v>0</v>
      </c>
      <c r="AX54" s="149"/>
      <c r="AY54" s="154">
        <v>1</v>
      </c>
      <c r="AZ54" s="149" t="s">
        <v>580</v>
      </c>
      <c r="BA54" s="154">
        <v>0</v>
      </c>
      <c r="BB54" s="149"/>
      <c r="BC54" s="149"/>
      <c r="BD54" s="149"/>
      <c r="BE54" s="154">
        <v>0</v>
      </c>
      <c r="BF54" s="149" t="s">
        <v>469</v>
      </c>
      <c r="BG54" s="154">
        <v>0</v>
      </c>
      <c r="BH54" s="149"/>
      <c r="BI54" s="154">
        <v>0</v>
      </c>
      <c r="BJ54" s="149" t="s">
        <v>469</v>
      </c>
      <c r="BK54" s="154">
        <v>0</v>
      </c>
      <c r="BL54" s="149" t="s">
        <v>469</v>
      </c>
      <c r="BM54" s="154">
        <v>1</v>
      </c>
      <c r="BN54" s="149" t="s">
        <v>580</v>
      </c>
      <c r="BO54" s="149"/>
      <c r="BP54" s="149"/>
      <c r="BQ54" s="154">
        <v>0</v>
      </c>
      <c r="BR54" s="149"/>
      <c r="BS54" s="154">
        <v>0</v>
      </c>
      <c r="BT54" s="149" t="s">
        <v>469</v>
      </c>
      <c r="BU54" s="154">
        <v>0</v>
      </c>
      <c r="BV54" s="149" t="s">
        <v>469</v>
      </c>
      <c r="BW54" s="154">
        <v>1</v>
      </c>
      <c r="BX54" s="163" t="s">
        <v>469</v>
      </c>
      <c r="BY54" s="149"/>
      <c r="BZ54" s="149"/>
      <c r="CA54" s="154">
        <v>1</v>
      </c>
      <c r="CB54" s="149" t="s">
        <v>580</v>
      </c>
      <c r="CC54" s="149"/>
      <c r="CD54" s="149"/>
      <c r="CE54" s="153">
        <v>1</v>
      </c>
      <c r="CF54" s="149" t="s">
        <v>580</v>
      </c>
      <c r="CG54" s="154">
        <v>0</v>
      </c>
      <c r="CH54" s="149"/>
      <c r="CI54" s="154">
        <v>0</v>
      </c>
      <c r="CJ54" s="149" t="s">
        <v>730</v>
      </c>
      <c r="CK54" s="149"/>
      <c r="CL54" s="149"/>
      <c r="CM54" s="154">
        <v>1</v>
      </c>
      <c r="CN54" s="149" t="s">
        <v>580</v>
      </c>
      <c r="CO54" s="154">
        <v>0</v>
      </c>
      <c r="CP54" s="149" t="s">
        <v>469</v>
      </c>
      <c r="CQ54" s="154">
        <v>0</v>
      </c>
      <c r="CR54" s="149" t="s">
        <v>510</v>
      </c>
      <c r="CS54" s="154">
        <v>0</v>
      </c>
      <c r="CT54" s="149"/>
      <c r="CU54" s="154">
        <v>0</v>
      </c>
      <c r="CV54" s="149"/>
      <c r="CW54" s="153">
        <v>1</v>
      </c>
      <c r="CX54" s="149"/>
      <c r="CY54" s="154">
        <v>0</v>
      </c>
      <c r="CZ54" s="149" t="s">
        <v>469</v>
      </c>
      <c r="DA54" s="182"/>
      <c r="DB54" s="148"/>
      <c r="DC54" s="148"/>
      <c r="DD54" s="148"/>
      <c r="DE54" s="148"/>
      <c r="DF54" s="148"/>
      <c r="DG54" s="148"/>
      <c r="DH54" s="148"/>
      <c r="DI54" s="148"/>
      <c r="DJ54" s="148"/>
      <c r="DK54" s="148"/>
      <c r="DL54" s="148"/>
      <c r="DM54" s="148"/>
      <c r="DN54" s="148"/>
      <c r="DO54" s="148"/>
      <c r="DP54" s="148"/>
      <c r="DQ54" s="148"/>
      <c r="DR54" s="148"/>
      <c r="DS54" s="148"/>
      <c r="DT54" s="148"/>
      <c r="DU54" s="148"/>
      <c r="DV54" s="148"/>
      <c r="DW54" s="148"/>
      <c r="DX54" s="148"/>
      <c r="DY54" s="148"/>
      <c r="DZ54" s="148"/>
      <c r="EA54" s="148"/>
      <c r="EB54" s="148"/>
      <c r="EC54" s="148"/>
      <c r="ED54" s="148"/>
      <c r="EE54" s="148"/>
      <c r="EF54" s="148"/>
      <c r="EG54" s="148"/>
      <c r="EH54" s="148"/>
      <c r="EI54" s="148"/>
      <c r="EJ54" s="148"/>
      <c r="EK54" s="148"/>
      <c r="EL54" s="148"/>
      <c r="EM54" s="148"/>
      <c r="EN54" s="148"/>
      <c r="EO54" s="148"/>
      <c r="EP54" s="148"/>
      <c r="EQ54" s="148"/>
      <c r="ER54" s="148"/>
      <c r="ES54" s="148"/>
      <c r="ET54" s="148"/>
      <c r="EU54" s="148"/>
      <c r="EV54" s="148"/>
      <c r="EW54" s="148"/>
      <c r="EX54" s="148"/>
      <c r="EY54" s="148"/>
      <c r="EZ54" s="148"/>
      <c r="FA54" s="148"/>
    </row>
    <row r="55" spans="1:157" x14ac:dyDescent="0.3">
      <c r="E55">
        <f>SUM(E2:E54)</f>
        <v>52</v>
      </c>
      <c r="F55">
        <f t="shared" ref="F55:BQ55" si="0">SUM(F2:F54)</f>
        <v>0</v>
      </c>
      <c r="G55">
        <f t="shared" si="0"/>
        <v>42.1</v>
      </c>
      <c r="H55">
        <f t="shared" si="0"/>
        <v>0</v>
      </c>
      <c r="I55">
        <f t="shared" si="0"/>
        <v>49.8</v>
      </c>
      <c r="J55">
        <f t="shared" si="0"/>
        <v>0</v>
      </c>
      <c r="K55">
        <f t="shared" si="0"/>
        <v>44.8</v>
      </c>
      <c r="L55">
        <f t="shared" si="0"/>
        <v>0</v>
      </c>
      <c r="M55">
        <f t="shared" si="0"/>
        <v>46</v>
      </c>
      <c r="N55">
        <f t="shared" si="0"/>
        <v>0</v>
      </c>
      <c r="O55">
        <f t="shared" si="0"/>
        <v>39.5</v>
      </c>
      <c r="P55">
        <f t="shared" si="0"/>
        <v>0</v>
      </c>
      <c r="Q55">
        <f t="shared" si="0"/>
        <v>22.5</v>
      </c>
      <c r="R55">
        <f t="shared" si="0"/>
        <v>0</v>
      </c>
      <c r="S55">
        <f t="shared" si="0"/>
        <v>7.5</v>
      </c>
      <c r="T55">
        <f t="shared" si="0"/>
        <v>0</v>
      </c>
      <c r="U55">
        <f t="shared" si="0"/>
        <v>39.700000000000003</v>
      </c>
      <c r="V55">
        <f t="shared" si="0"/>
        <v>0</v>
      </c>
      <c r="W55">
        <f t="shared" si="0"/>
        <v>27.7</v>
      </c>
      <c r="X55">
        <f t="shared" si="0"/>
        <v>0</v>
      </c>
      <c r="Y55">
        <f t="shared" si="0"/>
        <v>36.1</v>
      </c>
      <c r="Z55">
        <f t="shared" si="0"/>
        <v>0</v>
      </c>
      <c r="AA55">
        <f t="shared" si="0"/>
        <v>31.1</v>
      </c>
      <c r="AB55">
        <f t="shared" si="0"/>
        <v>0</v>
      </c>
      <c r="AC55">
        <f t="shared" si="0"/>
        <v>8</v>
      </c>
      <c r="AD55">
        <f t="shared" si="0"/>
        <v>0</v>
      </c>
      <c r="AE55">
        <f t="shared" si="0"/>
        <v>10</v>
      </c>
      <c r="AF55">
        <f t="shared" si="0"/>
        <v>0</v>
      </c>
      <c r="AG55">
        <f t="shared" si="0"/>
        <v>40.299999999999997</v>
      </c>
      <c r="AH55">
        <f t="shared" si="0"/>
        <v>0</v>
      </c>
      <c r="AI55">
        <f t="shared" si="0"/>
        <v>24.5</v>
      </c>
      <c r="AJ55">
        <f t="shared" si="0"/>
        <v>0</v>
      </c>
      <c r="AK55">
        <f t="shared" si="0"/>
        <v>21.5</v>
      </c>
      <c r="AL55">
        <f t="shared" si="0"/>
        <v>0</v>
      </c>
      <c r="AM55">
        <f t="shared" si="0"/>
        <v>19</v>
      </c>
      <c r="AN55">
        <f t="shared" si="0"/>
        <v>0</v>
      </c>
      <c r="AO55">
        <f t="shared" si="0"/>
        <v>47.1</v>
      </c>
      <c r="AP55">
        <f t="shared" si="0"/>
        <v>0</v>
      </c>
      <c r="AQ55">
        <f t="shared" si="0"/>
        <v>5.5</v>
      </c>
      <c r="AR55">
        <f t="shared" si="0"/>
        <v>0</v>
      </c>
      <c r="AS55">
        <f t="shared" si="0"/>
        <v>25.4</v>
      </c>
      <c r="AT55">
        <f t="shared" si="0"/>
        <v>0</v>
      </c>
      <c r="AU55">
        <f t="shared" si="0"/>
        <v>55</v>
      </c>
      <c r="AV55">
        <f t="shared" si="0"/>
        <v>0</v>
      </c>
      <c r="AW55">
        <f t="shared" si="0"/>
        <v>20</v>
      </c>
      <c r="AX55">
        <f t="shared" si="0"/>
        <v>0</v>
      </c>
      <c r="AY55">
        <f t="shared" si="0"/>
        <v>25.3</v>
      </c>
      <c r="AZ55">
        <f t="shared" si="0"/>
        <v>0</v>
      </c>
      <c r="BA55">
        <f t="shared" si="0"/>
        <v>34.5</v>
      </c>
      <c r="BB55">
        <f t="shared" si="0"/>
        <v>0</v>
      </c>
      <c r="BC55">
        <f t="shared" si="0"/>
        <v>0</v>
      </c>
      <c r="BD55">
        <f t="shared" si="0"/>
        <v>0</v>
      </c>
      <c r="BE55">
        <f t="shared" si="0"/>
        <v>15.5</v>
      </c>
      <c r="BF55">
        <f t="shared" si="0"/>
        <v>0</v>
      </c>
      <c r="BG55">
        <f t="shared" si="0"/>
        <v>26.5</v>
      </c>
      <c r="BH55">
        <f t="shared" si="0"/>
        <v>0</v>
      </c>
      <c r="BI55">
        <f t="shared" si="0"/>
        <v>25</v>
      </c>
      <c r="BJ55">
        <f t="shared" si="0"/>
        <v>0</v>
      </c>
      <c r="BK55">
        <f t="shared" si="0"/>
        <v>22.8</v>
      </c>
      <c r="BL55">
        <f t="shared" si="0"/>
        <v>0</v>
      </c>
      <c r="BM55">
        <f t="shared" si="0"/>
        <v>13.6</v>
      </c>
      <c r="BN55">
        <f t="shared" si="0"/>
        <v>0</v>
      </c>
      <c r="BO55">
        <f t="shared" si="0"/>
        <v>0</v>
      </c>
      <c r="BP55">
        <f t="shared" si="0"/>
        <v>0</v>
      </c>
      <c r="BQ55">
        <f t="shared" si="0"/>
        <v>12.7</v>
      </c>
      <c r="BR55">
        <f t="shared" ref="BR55:CZ55" si="1">SUM(BR2:BR54)</f>
        <v>0</v>
      </c>
      <c r="BS55">
        <f t="shared" si="1"/>
        <v>15.5</v>
      </c>
      <c r="BT55">
        <f t="shared" si="1"/>
        <v>0</v>
      </c>
      <c r="BU55">
        <f t="shared" si="1"/>
        <v>17</v>
      </c>
      <c r="BV55">
        <f t="shared" si="1"/>
        <v>0</v>
      </c>
      <c r="BW55">
        <f t="shared" si="1"/>
        <v>19.7</v>
      </c>
      <c r="BX55">
        <f t="shared" si="1"/>
        <v>0</v>
      </c>
      <c r="BY55">
        <f t="shared" si="1"/>
        <v>0</v>
      </c>
      <c r="BZ55">
        <f t="shared" si="1"/>
        <v>0</v>
      </c>
      <c r="CA55">
        <f t="shared" si="1"/>
        <v>33.5</v>
      </c>
      <c r="CB55">
        <f t="shared" si="1"/>
        <v>0</v>
      </c>
      <c r="CC55">
        <f t="shared" si="1"/>
        <v>0</v>
      </c>
      <c r="CD55">
        <f t="shared" si="1"/>
        <v>0</v>
      </c>
      <c r="CE55">
        <f t="shared" si="1"/>
        <v>36.6</v>
      </c>
      <c r="CF55">
        <f t="shared" si="1"/>
        <v>0</v>
      </c>
      <c r="CG55">
        <f t="shared" si="1"/>
        <v>11</v>
      </c>
      <c r="CH55">
        <f t="shared" si="1"/>
        <v>0</v>
      </c>
      <c r="CI55">
        <f t="shared" si="1"/>
        <v>26</v>
      </c>
      <c r="CJ55">
        <f t="shared" si="1"/>
        <v>0</v>
      </c>
      <c r="CK55">
        <f t="shared" si="1"/>
        <v>0</v>
      </c>
      <c r="CL55">
        <f t="shared" si="1"/>
        <v>0</v>
      </c>
      <c r="CM55">
        <f t="shared" si="1"/>
        <v>12.6</v>
      </c>
      <c r="CN55">
        <f t="shared" si="1"/>
        <v>0</v>
      </c>
      <c r="CO55">
        <f t="shared" si="1"/>
        <v>16.899999999999999</v>
      </c>
      <c r="CP55">
        <f t="shared" si="1"/>
        <v>0</v>
      </c>
      <c r="CQ55">
        <f t="shared" si="1"/>
        <v>14</v>
      </c>
      <c r="CR55">
        <f t="shared" si="1"/>
        <v>0</v>
      </c>
      <c r="CS55">
        <f t="shared" si="1"/>
        <v>30.2</v>
      </c>
      <c r="CT55">
        <f t="shared" si="1"/>
        <v>0</v>
      </c>
      <c r="CU55">
        <f t="shared" si="1"/>
        <v>12.9</v>
      </c>
      <c r="CV55">
        <f t="shared" si="1"/>
        <v>0</v>
      </c>
      <c r="CW55">
        <f t="shared" si="1"/>
        <v>23.5</v>
      </c>
      <c r="CX55">
        <f t="shared" si="1"/>
        <v>0</v>
      </c>
      <c r="CY55">
        <f t="shared" si="1"/>
        <v>16.100000000000001</v>
      </c>
      <c r="CZ55">
        <f t="shared" si="1"/>
        <v>0</v>
      </c>
    </row>
  </sheetData>
  <hyperlinks>
    <hyperlink ref="X4" r:id="rId1"/>
    <hyperlink ref="X6" r:id="rId2"/>
    <hyperlink ref="X33" r:id="rId3"/>
    <hyperlink ref="X34" r:id="rId4"/>
    <hyperlink ref="X36" r:id="rId5"/>
    <hyperlink ref="X37" r:id="rId6"/>
    <hyperlink ref="BX2" r:id="rId7"/>
    <hyperlink ref="BX3" r:id="rId8"/>
    <hyperlink ref="BX4" r:id="rId9"/>
    <hyperlink ref="BX44" r:id="rId10"/>
    <hyperlink ref="H4" r:id="rId11"/>
    <hyperlink ref="H36" r:id="rId12"/>
    <hyperlink ref="H44" r:id="rId13"/>
    <hyperlink ref="BR2" r:id="rId14"/>
    <hyperlink ref="BR4" r:id="rId15"/>
    <hyperlink ref="J2" r:id="rId16"/>
    <hyperlink ref="J3" r:id="rId17"/>
    <hyperlink ref="J4" r:id="rId18"/>
    <hyperlink ref="J5" r:id="rId19"/>
    <hyperlink ref="J6" r:id="rId20"/>
    <hyperlink ref="J7" r:id="rId21"/>
    <hyperlink ref="J13" display="http://www.primariacahul.md/index.php/reguli-interne-de-organizare/550-regulile-interne-de-organizare-a-procedurilor-de-asigurare-a-transparentei-in-procesul-de-elaborare-si-adoptare-a-deciziilor-consiliului-orasenesc-cahul-elaborate-in-cadrul-proiectului"/>
    <hyperlink ref="J14" r:id="rId22"/>
    <hyperlink ref="J23" r:id="rId23"/>
    <hyperlink ref="J33" r:id="rId24"/>
    <hyperlink ref="J36" r:id="rId25"/>
    <hyperlink ref="J37" r:id="rId26"/>
    <hyperlink ref="J38" r:id="rId27"/>
    <hyperlink ref="J44" r:id="rId28"/>
    <hyperlink ref="AH2" r:id="rId29"/>
    <hyperlink ref="AH3" r:id="rId30"/>
    <hyperlink ref="AH4" r:id="rId31"/>
    <hyperlink ref="AH5" r:id="rId32"/>
    <hyperlink ref="AH6" r:id="rId33"/>
    <hyperlink ref="AH13" r:id="rId34"/>
    <hyperlink ref="AH44" r:id="rId35"/>
    <hyperlink ref="AH52" r:id="rId36"/>
    <hyperlink ref="AX2" r:id="rId37"/>
    <hyperlink ref="AX3" r:id="rId38"/>
    <hyperlink ref="AX4" r:id="rId39"/>
    <hyperlink ref="AX33" r:id="rId40"/>
    <hyperlink ref="CH30" r:id="rId41"/>
    <hyperlink ref="CH29" r:id="rId42"/>
    <hyperlink ref="CH36" r:id="rId43"/>
    <hyperlink ref="CH44" r:id="rId44"/>
    <hyperlink ref="AR2" r:id="rId45"/>
    <hyperlink ref="AR4" r:id="rId46"/>
    <hyperlink ref="AR44" r:id="rId47"/>
    <hyperlink ref="CX4" r:id="rId48"/>
    <hyperlink ref="N4" r:id="rId49"/>
    <hyperlink ref="N7" r:id="rId50"/>
    <hyperlink ref="N22" r:id="rId51"/>
    <hyperlink ref="N20" r:id="rId52"/>
    <hyperlink ref="N24" r:id="rId53"/>
    <hyperlink ref="N28" r:id="rId54"/>
    <hyperlink ref="N29" r:id="rId55"/>
    <hyperlink ref="N38" r:id="rId56"/>
    <hyperlink ref="N37" r:id="rId57"/>
    <hyperlink ref="N36" r:id="rId58"/>
    <hyperlink ref="N44" r:id="rId59"/>
    <hyperlink ref="CF2" r:id="rId60"/>
    <hyperlink ref="CF3" r:id="rId61"/>
    <hyperlink ref="CF4" r:id="rId62"/>
    <hyperlink ref="CF30" r:id="rId63"/>
    <hyperlink ref="CF36" r:id="rId64"/>
    <hyperlink ref="CF37" r:id="rId65"/>
    <hyperlink ref="CF38" r:id="rId66"/>
    <hyperlink ref="CF44" r:id="rId67"/>
    <hyperlink ref="T2" r:id="rId68"/>
    <hyperlink ref="T4" r:id="rId69"/>
    <hyperlink ref="T36" r:id="rId70"/>
    <hyperlink ref="T45" r:id="rId71"/>
    <hyperlink ref="AN2" r:id="rId72"/>
    <hyperlink ref="AN4" r:id="rId73"/>
    <hyperlink ref="AN28" r:id="rId74"/>
    <hyperlink ref="AN36" r:id="rId75"/>
    <hyperlink ref="AN44" r:id="rId76"/>
    <hyperlink ref="CR4" r:id="rId77"/>
    <hyperlink ref="CR3" r:id="rId78"/>
    <hyperlink ref="CR52" r:id="rId79"/>
    <hyperlink ref="L4" r:id="rId80"/>
    <hyperlink ref="L23" r:id="rId81"/>
    <hyperlink ref="L36" r:id="rId82"/>
    <hyperlink ref="L37" r:id="rId83"/>
    <hyperlink ref="L52" r:id="rId84"/>
    <hyperlink ref="AF3" r:id="rId85" location="!blank-9/e4do7 "/>
    <hyperlink ref="AF4" r:id="rId86" location="!blank-2/mkc5c"/>
    <hyperlink ref="AF36" r:id="rId87" location="!blank-18/hau8l"/>
    <hyperlink ref="AF44" r:id="rId88" location="!blank-8/j2epc"/>
    <hyperlink ref="Z3" r:id="rId89"/>
    <hyperlink ref="Z4" r:id="rId90"/>
    <hyperlink ref="Z23" r:id="rId91"/>
    <hyperlink ref="Z27" r:id="rId92"/>
    <hyperlink ref="Z36" r:id="rId93"/>
    <hyperlink ref="Z34" r:id="rId94"/>
    <hyperlink ref="Z33" r:id="rId95"/>
    <hyperlink ref="Z45" r:id="rId96"/>
    <hyperlink ref="BF4" r:id="rId97"/>
    <hyperlink ref="BF44" r:id="rId98"/>
    <hyperlink ref="BF50" r:id="rId99"/>
    <hyperlink ref="BT4" r:id="rId100"/>
    <hyperlink ref="BT21" r:id="rId101"/>
    <hyperlink ref="BT38" r:id="rId102"/>
    <hyperlink ref="BT39" r:id="rId103"/>
    <hyperlink ref="BT44" r:id="rId104"/>
    <hyperlink ref="BJ4" r:id="rId105"/>
    <hyperlink ref="BJ52" r:id="rId106"/>
    <hyperlink ref="CB3" r:id="rId107"/>
    <hyperlink ref="CB4" r:id="rId108"/>
    <hyperlink ref="CB6" r:id="rId109"/>
    <hyperlink ref="CB38" r:id="rId110"/>
    <hyperlink ref="CB36" r:id="rId111"/>
    <hyperlink ref="CB34" r:id="rId112"/>
    <hyperlink ref="CB33" r:id="rId113"/>
    <hyperlink ref="CJ6" r:id="rId114"/>
    <hyperlink ref="CJ5" r:id="rId115"/>
    <hyperlink ref="CJ4" r:id="rId116"/>
    <hyperlink ref="CJ2" r:id="rId117" location="hm"/>
    <hyperlink ref="CJ23" r:id="rId118"/>
    <hyperlink ref="CJ36" r:id="rId119"/>
    <hyperlink ref="BN4" r:id="rId120"/>
    <hyperlink ref="BN3" r:id="rId121"/>
    <hyperlink ref="V7" r:id="rId122"/>
    <hyperlink ref="V6" r:id="rId123"/>
    <hyperlink ref="V4" r:id="rId124"/>
    <hyperlink ref="V3" r:id="rId125"/>
    <hyperlink ref="V2" r:id="rId126"/>
    <hyperlink ref="V23" r:id="rId127"/>
    <hyperlink ref="V36" r:id="rId128"/>
    <hyperlink ref="V44" r:id="rId129"/>
    <hyperlink ref="V52" r:id="rId130"/>
    <hyperlink ref="AB6" r:id="rId131"/>
    <hyperlink ref="AB5" r:id="rId132"/>
    <hyperlink ref="AB4" r:id="rId133"/>
    <hyperlink ref="AB3" r:id="rId134"/>
    <hyperlink ref="AB23" r:id="rId135"/>
    <hyperlink ref="AB44" r:id="rId136"/>
    <hyperlink ref="AP7" r:id="rId137"/>
    <hyperlink ref="AP6" r:id="rId138"/>
    <hyperlink ref="AP4" r:id="rId139"/>
    <hyperlink ref="AP2" r:id="rId140"/>
    <hyperlink ref="AP29" r:id="rId141"/>
    <hyperlink ref="AP38" r:id="rId142"/>
    <hyperlink ref="AP35" r:id="rId143"/>
    <hyperlink ref="AP34" r:id="rId144"/>
    <hyperlink ref="AP33" r:id="rId145"/>
    <hyperlink ref="AP54" r:id="rId146"/>
    <hyperlink ref="AD3" r:id="rId147"/>
    <hyperlink ref="AD37" r:id="rId148"/>
    <hyperlink ref="AJ4" r:id="rId149"/>
    <hyperlink ref="AJ2" r:id="rId150"/>
    <hyperlink ref="AJ36" r:id="rId151"/>
    <hyperlink ref="AJ34" r:id="rId152"/>
    <hyperlink ref="AJ33" r:id="rId153"/>
    <hyperlink ref="AJ44" r:id="rId154"/>
    <hyperlink ref="BL3" r:id="rId155"/>
    <hyperlink ref="BL4" r:id="rId156"/>
    <hyperlink ref="BL23" r:id="rId157"/>
    <hyperlink ref="BL29" r:id="rId158"/>
    <hyperlink ref="BL38" r:id="rId159"/>
    <hyperlink ref="BL36" r:id="rId160"/>
    <hyperlink ref="BL44" r:id="rId161"/>
    <hyperlink ref="AT2" r:id="rId162"/>
    <hyperlink ref="AT38" r:id="rId163"/>
    <hyperlink ref="BH4" r:id="rId164"/>
    <hyperlink ref="BH38" r:id="rId165"/>
    <hyperlink ref="BH33" r:id="rId166"/>
    <hyperlink ref="BH39" r:id="rId167"/>
    <hyperlink ref="BH44" r:id="rId168"/>
    <hyperlink ref="AL4" r:id="rId169"/>
    <hyperlink ref="AL3" r:id="rId170"/>
    <hyperlink ref="AL22" r:id="rId171"/>
    <hyperlink ref="AL31" r:id="rId172"/>
    <hyperlink ref="AL36" r:id="rId173"/>
    <hyperlink ref="AV4" r:id="rId174"/>
    <hyperlink ref="AV22" r:id="rId175"/>
    <hyperlink ref="AV28" r:id="rId176"/>
    <hyperlink ref="AV32" r:id="rId177"/>
    <hyperlink ref="AV37" r:id="rId178"/>
    <hyperlink ref="AV36" r:id="rId179"/>
    <hyperlink ref="AV35" r:id="rId180"/>
    <hyperlink ref="AV34" r:id="rId181"/>
    <hyperlink ref="AV45" r:id="rId182"/>
    <hyperlink ref="AV44" r:id="rId183"/>
    <hyperlink ref="AV50" r:id="rId184"/>
    <hyperlink ref="AV51" r:id="rId185"/>
    <hyperlink ref="AV52" r:id="rId186"/>
    <hyperlink ref="R4" r:id="rId187" location="read"/>
    <hyperlink ref="R40" r:id="rId188" location="read"/>
    <hyperlink ref="R44" r:id="rId189" location="read"/>
    <hyperlink ref="BB6" r:id="rId190"/>
    <hyperlink ref="BB5" r:id="rId191"/>
    <hyperlink ref="BB4" r:id="rId192"/>
    <hyperlink ref="BB2" r:id="rId193"/>
    <hyperlink ref="BB23" r:id="rId194"/>
    <hyperlink ref="BB31" r:id="rId195"/>
    <hyperlink ref="BB32" r:id="rId196"/>
    <hyperlink ref="BB28" r:id="rId197"/>
    <hyperlink ref="BB27" r:id="rId198"/>
    <hyperlink ref="BB38" r:id="rId199"/>
    <hyperlink ref="BB45" r:id="rId200"/>
    <hyperlink ref="BB49" r:id="rId201"/>
    <hyperlink ref="BB51" r:id="rId202"/>
    <hyperlink ref="BB52" r:id="rId203"/>
    <hyperlink ref="F13" r:id="rId204"/>
    <hyperlink ref="F24" r:id="rId205"/>
    <hyperlink ref="F29" r:id="rId206"/>
    <hyperlink ref="F44" r:id="rId207"/>
    <hyperlink ref="BV2" r:id="rId208"/>
    <hyperlink ref="BV29" r:id="rId209"/>
    <hyperlink ref="BV36" r:id="rId210"/>
    <hyperlink ref="BV44" r:id="rId211"/>
    <hyperlink ref="BV52" r:id="rId212"/>
    <hyperlink ref="P5" r:id="rId213"/>
    <hyperlink ref="P4" r:id="rId214"/>
    <hyperlink ref="P2" r:id="rId215"/>
    <hyperlink ref="P23" r:id="rId216"/>
    <hyperlink ref="AZ2" r:id="rId217" location="hm"/>
    <hyperlink ref="AZ4" r:id="rId218"/>
    <hyperlink ref="AZ44" r:id="rId219"/>
    <hyperlink ref="CT6" r:id="rId220"/>
    <hyperlink ref="CT4" r:id="rId221"/>
    <hyperlink ref="CT2" r:id="rId222" location="hm"/>
    <hyperlink ref="CT51" r:id="rId223" location="hm"/>
  </hyperlinks>
  <pageMargins left="0.7" right="0.7" top="0.75" bottom="0.75" header="0.3" footer="0.3"/>
  <pageSetup paperSize="9" orientation="portrait" r:id="rId2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C86"/>
  <sheetViews>
    <sheetView topLeftCell="A53" zoomScale="60" zoomScaleNormal="60" workbookViewId="0">
      <selection activeCell="J2" sqref="J2:J54"/>
    </sheetView>
  </sheetViews>
  <sheetFormatPr defaultRowHeight="14.4" x14ac:dyDescent="0.3"/>
  <cols>
    <col min="1" max="1" width="11.33203125" style="4" customWidth="1"/>
    <col min="2" max="2" width="5.5546875" style="4" bestFit="1" customWidth="1"/>
    <col min="3" max="3" width="14.6640625" customWidth="1"/>
    <col min="4" max="4" width="15" bestFit="1" customWidth="1"/>
    <col min="5" max="5" width="25.6640625" bestFit="1" customWidth="1"/>
    <col min="6" max="6" width="28.44140625" bestFit="1" customWidth="1"/>
    <col min="7" max="7" width="13.88671875" bestFit="1" customWidth="1"/>
    <col min="8" max="8" width="12.6640625" customWidth="1"/>
    <col min="9" max="9" width="26.44140625" customWidth="1"/>
    <col min="10" max="10" width="23.5546875" customWidth="1"/>
    <col min="11" max="11" width="11.88671875" customWidth="1"/>
    <col min="12" max="12" width="10.5546875" customWidth="1"/>
    <col min="13" max="13" width="10.6640625" customWidth="1"/>
    <col min="29" max="29" width="8.5546875" customWidth="1"/>
    <col min="36" max="144" width="9.109375" style="39"/>
    <col min="145" max="145" width="9.109375" style="46"/>
    <col min="146" max="549" width="9.109375" style="1"/>
  </cols>
  <sheetData>
    <row r="1" spans="1:549" s="2" customFormat="1" ht="15.75" customHeight="1" x14ac:dyDescent="0.3">
      <c r="A1" s="49" t="s">
        <v>0</v>
      </c>
      <c r="B1" s="12" t="s">
        <v>23</v>
      </c>
      <c r="C1" s="13" t="s">
        <v>24</v>
      </c>
      <c r="D1" s="13" t="s">
        <v>25</v>
      </c>
      <c r="E1" s="13" t="s">
        <v>26</v>
      </c>
      <c r="F1" s="13" t="s">
        <v>1</v>
      </c>
      <c r="G1" s="13" t="s">
        <v>27</v>
      </c>
      <c r="H1" s="13" t="s">
        <v>2</v>
      </c>
      <c r="I1" s="11" t="s">
        <v>28</v>
      </c>
      <c r="J1" s="11" t="s">
        <v>29</v>
      </c>
      <c r="K1" s="14" t="s">
        <v>4</v>
      </c>
      <c r="L1" s="15" t="s">
        <v>5</v>
      </c>
      <c r="M1" s="15" t="s">
        <v>6</v>
      </c>
      <c r="N1" s="15" t="s">
        <v>7</v>
      </c>
      <c r="O1" s="15" t="s">
        <v>8</v>
      </c>
      <c r="P1" s="15" t="s">
        <v>9</v>
      </c>
      <c r="Q1" s="15" t="s">
        <v>10</v>
      </c>
      <c r="R1" s="15" t="s">
        <v>11</v>
      </c>
      <c r="S1" s="15" t="s">
        <v>12</v>
      </c>
      <c r="T1" s="15" t="s">
        <v>13</v>
      </c>
      <c r="U1" s="15" t="s">
        <v>14</v>
      </c>
      <c r="V1" s="15" t="s">
        <v>15</v>
      </c>
      <c r="W1" s="15" t="s">
        <v>16</v>
      </c>
      <c r="X1" s="15" t="s">
        <v>439</v>
      </c>
      <c r="Y1" s="15" t="s">
        <v>440</v>
      </c>
      <c r="Z1" s="15" t="s">
        <v>444</v>
      </c>
      <c r="AA1" s="15" t="s">
        <v>445</v>
      </c>
      <c r="AB1" s="15" t="s">
        <v>446</v>
      </c>
      <c r="AC1" s="128" t="s">
        <v>447</v>
      </c>
      <c r="AD1" s="116" t="s">
        <v>17</v>
      </c>
      <c r="AE1" s="14" t="s">
        <v>18</v>
      </c>
      <c r="AF1" s="14" t="s">
        <v>19</v>
      </c>
      <c r="AG1" s="14" t="s">
        <v>20</v>
      </c>
      <c r="AH1" s="14" t="s">
        <v>21</v>
      </c>
      <c r="AI1" s="14" t="s">
        <v>22</v>
      </c>
      <c r="AJ1" s="70" t="s">
        <v>448</v>
      </c>
      <c r="AK1" s="70" t="s">
        <v>449</v>
      </c>
      <c r="AL1" s="70" t="s">
        <v>450</v>
      </c>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40"/>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40"/>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c r="IS1" s="28"/>
      <c r="IT1" s="28"/>
      <c r="IU1" s="28"/>
      <c r="IV1" s="28"/>
      <c r="IW1" s="28"/>
      <c r="IX1" s="28"/>
      <c r="IY1" s="28"/>
      <c r="IZ1" s="28"/>
      <c r="JA1" s="28"/>
      <c r="JB1" s="28"/>
      <c r="JC1" s="28"/>
      <c r="JD1" s="28"/>
      <c r="JE1" s="28"/>
      <c r="JF1" s="28"/>
      <c r="JG1" s="28"/>
      <c r="JH1" s="28"/>
      <c r="JI1" s="28"/>
      <c r="JJ1" s="28"/>
      <c r="JK1" s="28"/>
      <c r="JL1" s="28"/>
      <c r="JM1" s="28"/>
      <c r="JN1" s="28"/>
      <c r="JO1" s="28"/>
      <c r="JP1" s="28"/>
      <c r="JQ1" s="28"/>
      <c r="JR1" s="28"/>
      <c r="JS1" s="28"/>
      <c r="JT1" s="28"/>
      <c r="JU1" s="28"/>
      <c r="JV1" s="28"/>
      <c r="JW1" s="28"/>
      <c r="JX1" s="28"/>
      <c r="JY1" s="28"/>
      <c r="JZ1" s="28"/>
      <c r="KA1" s="28"/>
      <c r="KB1" s="28"/>
      <c r="KC1" s="28"/>
      <c r="KD1" s="28"/>
      <c r="KE1" s="28"/>
      <c r="KF1" s="28"/>
      <c r="KG1" s="28"/>
      <c r="KH1" s="28"/>
      <c r="KI1" s="28"/>
      <c r="KJ1" s="28"/>
      <c r="KK1" s="28"/>
      <c r="KL1" s="28"/>
      <c r="KM1" s="28"/>
      <c r="KN1" s="28"/>
      <c r="KO1" s="28"/>
      <c r="KP1" s="28"/>
      <c r="KQ1" s="28"/>
      <c r="KR1" s="28"/>
      <c r="KS1" s="28"/>
      <c r="KT1" s="28"/>
      <c r="KU1" s="28"/>
      <c r="KV1" s="28"/>
      <c r="KW1" s="28"/>
      <c r="KX1" s="28"/>
      <c r="KY1" s="28"/>
      <c r="KZ1" s="28"/>
      <c r="LA1" s="28"/>
      <c r="LB1" s="28"/>
      <c r="LC1" s="28"/>
      <c r="LD1" s="28"/>
      <c r="LE1" s="28"/>
      <c r="LF1" s="28"/>
      <c r="LG1" s="28"/>
      <c r="LH1" s="28"/>
      <c r="LI1" s="28"/>
      <c r="LJ1" s="28"/>
      <c r="LK1" s="28"/>
      <c r="LL1" s="28"/>
      <c r="LM1" s="28"/>
      <c r="LN1" s="28"/>
      <c r="LO1" s="28"/>
      <c r="LP1" s="28"/>
      <c r="LQ1" s="28"/>
      <c r="LR1" s="28"/>
      <c r="LS1" s="28"/>
      <c r="LT1" s="28"/>
      <c r="LU1" s="28"/>
      <c r="LV1" s="28"/>
      <c r="LW1" s="28"/>
      <c r="LX1" s="28"/>
      <c r="LY1" s="28"/>
      <c r="LZ1" s="28"/>
      <c r="MA1" s="28"/>
      <c r="MB1" s="28"/>
      <c r="MC1" s="28"/>
      <c r="MD1" s="28"/>
      <c r="ME1" s="28"/>
      <c r="MF1" s="28"/>
      <c r="MG1" s="28"/>
      <c r="MH1" s="28"/>
      <c r="MI1" s="28"/>
      <c r="MJ1" s="28"/>
      <c r="MK1" s="28"/>
      <c r="ML1" s="28"/>
      <c r="MM1" s="28"/>
      <c r="MN1" s="28"/>
      <c r="MO1" s="28"/>
      <c r="MP1" s="28"/>
      <c r="MQ1" s="28"/>
      <c r="MR1" s="28"/>
      <c r="MS1" s="28"/>
      <c r="MT1" s="28"/>
      <c r="MU1" s="28"/>
      <c r="MV1" s="28"/>
      <c r="MW1" s="28"/>
      <c r="MX1" s="28"/>
      <c r="MY1" s="28"/>
      <c r="MZ1" s="28"/>
      <c r="NA1" s="28"/>
      <c r="NB1" s="28"/>
      <c r="NC1" s="28"/>
      <c r="ND1" s="28"/>
      <c r="NE1" s="28"/>
      <c r="NF1" s="28"/>
      <c r="NG1" s="28"/>
      <c r="NH1" s="28"/>
      <c r="NI1" s="28"/>
      <c r="NJ1" s="28"/>
      <c r="NK1" s="28"/>
      <c r="NL1" s="28"/>
      <c r="NM1" s="28"/>
      <c r="NN1" s="28"/>
      <c r="NO1" s="28"/>
      <c r="NP1" s="28"/>
      <c r="NQ1" s="28"/>
      <c r="NR1" s="28"/>
      <c r="NS1" s="28"/>
      <c r="NT1" s="28"/>
      <c r="NU1" s="28"/>
      <c r="NV1" s="28"/>
      <c r="NW1" s="28"/>
      <c r="NX1" s="28"/>
      <c r="NY1" s="28"/>
      <c r="NZ1" s="28"/>
      <c r="OA1" s="28"/>
      <c r="OB1" s="28"/>
      <c r="OC1" s="28"/>
      <c r="OD1" s="28"/>
      <c r="OE1" s="28"/>
      <c r="OF1" s="28"/>
      <c r="OG1" s="28"/>
      <c r="OH1" s="28"/>
      <c r="OI1" s="28"/>
      <c r="OJ1" s="28"/>
      <c r="OK1" s="28"/>
      <c r="OL1" s="28"/>
      <c r="OM1" s="28"/>
      <c r="ON1" s="28"/>
      <c r="OO1" s="28"/>
      <c r="OP1" s="28"/>
      <c r="OQ1" s="28"/>
      <c r="OR1" s="28"/>
      <c r="OS1" s="28"/>
      <c r="OT1" s="28"/>
      <c r="OU1" s="28"/>
      <c r="OV1" s="28"/>
      <c r="OW1" s="28"/>
      <c r="OX1" s="28"/>
      <c r="OY1" s="28"/>
      <c r="OZ1" s="28"/>
      <c r="PA1" s="28"/>
      <c r="PB1" s="28"/>
      <c r="PC1" s="28"/>
      <c r="PD1" s="28"/>
      <c r="PE1" s="28"/>
      <c r="PF1" s="28"/>
      <c r="PG1" s="28"/>
      <c r="PH1" s="28"/>
      <c r="PI1" s="28"/>
      <c r="PJ1" s="28"/>
      <c r="PK1" s="28"/>
      <c r="PL1" s="28"/>
      <c r="PM1" s="28"/>
      <c r="PN1" s="28"/>
      <c r="PO1" s="28"/>
      <c r="PP1" s="28"/>
      <c r="PQ1" s="28"/>
      <c r="PR1" s="28"/>
      <c r="PS1" s="28"/>
      <c r="PT1" s="28"/>
      <c r="PU1" s="28"/>
      <c r="PV1" s="28"/>
      <c r="PW1" s="28"/>
      <c r="PX1" s="28"/>
      <c r="PY1" s="28"/>
      <c r="PZ1" s="28"/>
      <c r="QA1" s="28"/>
      <c r="QB1" s="28"/>
      <c r="QC1" s="28"/>
      <c r="QD1" s="28"/>
      <c r="QE1" s="28"/>
      <c r="QF1" s="28"/>
      <c r="QG1" s="28"/>
      <c r="QH1" s="28"/>
      <c r="QI1" s="28"/>
      <c r="QJ1" s="28"/>
      <c r="QK1" s="28"/>
      <c r="QL1" s="28"/>
      <c r="QM1" s="28"/>
      <c r="QN1" s="28"/>
      <c r="QO1" s="28"/>
      <c r="QP1" s="28"/>
      <c r="QQ1" s="28"/>
      <c r="QR1" s="28"/>
      <c r="QS1" s="28"/>
      <c r="QT1" s="28"/>
      <c r="QU1" s="28"/>
      <c r="QV1" s="28"/>
      <c r="QW1" s="28"/>
      <c r="QX1" s="28"/>
      <c r="QY1" s="28"/>
      <c r="QZ1" s="28"/>
      <c r="RA1" s="28"/>
      <c r="RB1" s="28"/>
      <c r="RC1" s="28"/>
      <c r="RD1" s="28"/>
      <c r="RE1" s="28"/>
      <c r="RF1" s="28"/>
      <c r="RG1" s="28"/>
      <c r="RH1" s="28"/>
      <c r="RI1" s="28"/>
      <c r="RJ1" s="28"/>
      <c r="RK1" s="28"/>
      <c r="RL1" s="28"/>
      <c r="RM1" s="28"/>
      <c r="RN1" s="28"/>
      <c r="RO1" s="28"/>
      <c r="RP1" s="28"/>
      <c r="RQ1" s="28"/>
      <c r="RR1" s="28"/>
      <c r="RS1" s="28"/>
      <c r="RT1" s="28"/>
      <c r="RU1" s="28"/>
      <c r="RV1" s="28"/>
      <c r="RW1" s="28"/>
      <c r="RX1" s="28"/>
      <c r="RY1" s="28"/>
      <c r="RZ1" s="28"/>
      <c r="SA1" s="28"/>
      <c r="SB1" s="28"/>
      <c r="SC1" s="28"/>
      <c r="SD1" s="28"/>
      <c r="SE1" s="28"/>
      <c r="SF1" s="28"/>
      <c r="SG1" s="28"/>
      <c r="SH1" s="28"/>
      <c r="SI1" s="28"/>
      <c r="SJ1" s="28"/>
      <c r="SK1" s="28"/>
      <c r="SL1" s="28"/>
      <c r="SM1" s="28"/>
      <c r="SN1" s="28"/>
      <c r="SO1" s="28"/>
      <c r="SP1" s="28"/>
      <c r="SQ1" s="28"/>
      <c r="SR1" s="28"/>
      <c r="SS1" s="28"/>
      <c r="ST1" s="28"/>
      <c r="SU1" s="28"/>
      <c r="SV1" s="28"/>
      <c r="SW1" s="28"/>
      <c r="SX1" s="28"/>
      <c r="SY1" s="28"/>
      <c r="SZ1" s="28"/>
      <c r="TA1" s="28"/>
      <c r="TB1" s="28"/>
      <c r="TC1" s="28"/>
      <c r="TD1" s="28"/>
      <c r="TE1" s="28"/>
      <c r="TF1" s="28"/>
      <c r="TG1" s="28"/>
      <c r="TH1" s="28"/>
      <c r="TI1" s="28"/>
      <c r="TJ1" s="28"/>
      <c r="TK1" s="28"/>
      <c r="TL1" s="28"/>
      <c r="TM1" s="28"/>
      <c r="TN1" s="28"/>
      <c r="TO1" s="28"/>
      <c r="TP1" s="28"/>
      <c r="TQ1" s="28"/>
      <c r="TR1" s="28"/>
      <c r="TS1" s="28"/>
      <c r="TT1" s="28"/>
      <c r="TU1" s="28"/>
      <c r="TV1" s="28"/>
      <c r="TW1" s="28"/>
      <c r="TX1" s="28"/>
      <c r="TY1" s="28"/>
      <c r="TZ1" s="28"/>
      <c r="UA1" s="28"/>
      <c r="UB1" s="28"/>
      <c r="UC1" s="28"/>
    </row>
    <row r="2" spans="1:549" s="3" customFormat="1" ht="125.25" customHeight="1" x14ac:dyDescent="0.3">
      <c r="A2" s="50" t="s">
        <v>30</v>
      </c>
      <c r="B2" s="17">
        <v>1</v>
      </c>
      <c r="C2" s="17" t="s">
        <v>324</v>
      </c>
      <c r="D2" s="17" t="s">
        <v>325</v>
      </c>
      <c r="E2" s="54" t="s">
        <v>184</v>
      </c>
      <c r="F2" s="54" t="s">
        <v>185</v>
      </c>
      <c r="G2" s="55" t="s">
        <v>186</v>
      </c>
      <c r="H2" s="55" t="s">
        <v>187</v>
      </c>
      <c r="I2" s="8" t="s">
        <v>171</v>
      </c>
      <c r="J2" s="9" t="s">
        <v>170</v>
      </c>
      <c r="K2" s="17">
        <v>2</v>
      </c>
      <c r="L2" s="17" t="s">
        <v>428</v>
      </c>
      <c r="M2" s="17" t="s">
        <v>429</v>
      </c>
      <c r="N2" s="48" t="s">
        <v>430</v>
      </c>
      <c r="O2" s="17" t="s">
        <v>431</v>
      </c>
      <c r="P2" s="17"/>
      <c r="Q2" s="17"/>
      <c r="R2" s="17"/>
      <c r="S2" s="17"/>
      <c r="T2" s="17"/>
      <c r="U2" s="17"/>
      <c r="V2" s="17"/>
      <c r="W2" s="17"/>
      <c r="X2" s="17"/>
      <c r="Y2" s="17"/>
      <c r="Z2" s="17"/>
      <c r="AA2" s="17"/>
      <c r="AB2" s="17"/>
      <c r="AC2" s="129"/>
      <c r="AD2" s="117">
        <v>2</v>
      </c>
      <c r="AE2" s="17">
        <v>0</v>
      </c>
      <c r="AF2" s="17"/>
      <c r="AG2" s="17"/>
      <c r="AH2" s="17"/>
      <c r="AI2" s="17"/>
      <c r="AJ2" s="16"/>
      <c r="AK2" s="16"/>
      <c r="AL2" s="16"/>
      <c r="AM2" s="38"/>
      <c r="AN2" s="38"/>
      <c r="AO2" s="38"/>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40"/>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40"/>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c r="IW2" s="28"/>
      <c r="IX2" s="28"/>
      <c r="IY2" s="28"/>
      <c r="IZ2" s="28"/>
      <c r="JA2" s="28"/>
      <c r="JB2" s="28"/>
      <c r="JC2" s="28"/>
      <c r="JD2" s="28"/>
      <c r="JE2" s="28"/>
      <c r="JF2" s="28"/>
      <c r="JG2" s="28"/>
      <c r="JH2" s="28"/>
      <c r="JI2" s="28"/>
      <c r="JJ2" s="28"/>
      <c r="JK2" s="28"/>
      <c r="JL2" s="28"/>
      <c r="JM2" s="28"/>
      <c r="JN2" s="28"/>
      <c r="JO2" s="28"/>
      <c r="JP2" s="28"/>
      <c r="JQ2" s="28"/>
      <c r="JR2" s="28"/>
      <c r="JS2" s="28"/>
      <c r="JT2" s="28"/>
      <c r="JU2" s="28"/>
      <c r="JV2" s="28"/>
      <c r="JW2" s="28"/>
      <c r="JX2" s="28"/>
      <c r="JY2" s="28"/>
      <c r="JZ2" s="28"/>
      <c r="KA2" s="28"/>
      <c r="KB2" s="28"/>
      <c r="KC2" s="28"/>
      <c r="KD2" s="28"/>
      <c r="KE2" s="28"/>
      <c r="KF2" s="28"/>
      <c r="KG2" s="28"/>
      <c r="KH2" s="28"/>
      <c r="KI2" s="28"/>
      <c r="KJ2" s="28"/>
      <c r="KK2" s="28"/>
      <c r="KL2" s="28"/>
      <c r="KM2" s="28"/>
      <c r="KN2" s="28"/>
      <c r="KO2" s="28"/>
      <c r="KP2" s="28"/>
      <c r="KQ2" s="28"/>
      <c r="KR2" s="28"/>
      <c r="KS2" s="28"/>
      <c r="KT2" s="28"/>
      <c r="KU2" s="28"/>
      <c r="KV2" s="28"/>
      <c r="KW2" s="28"/>
      <c r="KX2" s="28"/>
      <c r="KY2" s="28"/>
      <c r="KZ2" s="28"/>
      <c r="LA2" s="28"/>
      <c r="LB2" s="28"/>
      <c r="LC2" s="28"/>
      <c r="LD2" s="28"/>
      <c r="LE2" s="28"/>
      <c r="LF2" s="28"/>
      <c r="LG2" s="28"/>
      <c r="LH2" s="28"/>
      <c r="LI2" s="28"/>
      <c r="LJ2" s="28"/>
      <c r="LK2" s="28"/>
      <c r="LL2" s="28"/>
      <c r="LM2" s="28"/>
      <c r="LN2" s="28"/>
      <c r="LO2" s="28"/>
      <c r="LP2" s="28"/>
      <c r="LQ2" s="28"/>
      <c r="LR2" s="28"/>
      <c r="LS2" s="28"/>
      <c r="LT2" s="28"/>
      <c r="LU2" s="28"/>
      <c r="LV2" s="28"/>
      <c r="LW2" s="28"/>
      <c r="LX2" s="28"/>
      <c r="LY2" s="28"/>
      <c r="LZ2" s="28"/>
      <c r="MA2" s="28"/>
      <c r="MB2" s="28"/>
      <c r="MC2" s="28"/>
      <c r="MD2" s="28"/>
      <c r="ME2" s="28"/>
      <c r="MF2" s="28"/>
      <c r="MG2" s="28"/>
      <c r="MH2" s="28"/>
      <c r="MI2" s="28"/>
      <c r="MJ2" s="28"/>
      <c r="MK2" s="28"/>
      <c r="ML2" s="28"/>
      <c r="MM2" s="28"/>
      <c r="MN2" s="28"/>
      <c r="MO2" s="28"/>
      <c r="MP2" s="28"/>
      <c r="MQ2" s="28"/>
      <c r="MR2" s="28"/>
      <c r="MS2" s="28"/>
      <c r="MT2" s="28"/>
      <c r="MU2" s="28"/>
      <c r="MV2" s="28"/>
      <c r="MW2" s="28"/>
      <c r="MX2" s="28"/>
      <c r="MY2" s="28"/>
      <c r="MZ2" s="28"/>
      <c r="NA2" s="28"/>
      <c r="NB2" s="28"/>
      <c r="NC2" s="28"/>
      <c r="ND2" s="28"/>
      <c r="NE2" s="28"/>
      <c r="NF2" s="28"/>
      <c r="NG2" s="28"/>
      <c r="NH2" s="28"/>
      <c r="NI2" s="28"/>
      <c r="NJ2" s="28"/>
      <c r="NK2" s="28"/>
      <c r="NL2" s="28"/>
      <c r="NM2" s="28"/>
      <c r="NN2" s="28"/>
      <c r="NO2" s="28"/>
      <c r="NP2" s="28"/>
      <c r="NQ2" s="28"/>
      <c r="NR2" s="28"/>
      <c r="NS2" s="28"/>
      <c r="NT2" s="28"/>
      <c r="NU2" s="28"/>
      <c r="NV2" s="28"/>
      <c r="NW2" s="28"/>
      <c r="NX2" s="28"/>
      <c r="NY2" s="28"/>
      <c r="NZ2" s="28"/>
      <c r="OA2" s="28"/>
      <c r="OB2" s="28"/>
      <c r="OC2" s="28"/>
      <c r="OD2" s="28"/>
      <c r="OE2" s="28"/>
      <c r="OF2" s="28"/>
      <c r="OG2" s="28"/>
      <c r="OH2" s="28"/>
      <c r="OI2" s="28"/>
      <c r="OJ2" s="28"/>
      <c r="OK2" s="28"/>
      <c r="OL2" s="28"/>
      <c r="OM2" s="28"/>
      <c r="ON2" s="28"/>
      <c r="OO2" s="28"/>
      <c r="OP2" s="28"/>
      <c r="OQ2" s="28"/>
      <c r="OR2" s="28"/>
      <c r="OS2" s="28"/>
      <c r="OT2" s="28"/>
      <c r="OU2" s="28"/>
      <c r="OV2" s="28"/>
      <c r="OW2" s="28"/>
      <c r="OX2" s="28"/>
      <c r="OY2" s="28"/>
      <c r="OZ2" s="28"/>
      <c r="PA2" s="28"/>
      <c r="PB2" s="28"/>
      <c r="PC2" s="28"/>
      <c r="PD2" s="28"/>
      <c r="PE2" s="28"/>
      <c r="PF2" s="28"/>
      <c r="PG2" s="28"/>
      <c r="PH2" s="28"/>
      <c r="PI2" s="28"/>
      <c r="PJ2" s="28"/>
      <c r="PK2" s="28"/>
      <c r="PL2" s="28"/>
      <c r="PM2" s="28"/>
      <c r="PN2" s="28"/>
      <c r="PO2" s="28"/>
      <c r="PP2" s="28"/>
      <c r="PQ2" s="28"/>
      <c r="PR2" s="28"/>
      <c r="PS2" s="28"/>
      <c r="PT2" s="28"/>
      <c r="PU2" s="28"/>
      <c r="PV2" s="28"/>
      <c r="PW2" s="28"/>
      <c r="PX2" s="28"/>
      <c r="PY2" s="28"/>
      <c r="PZ2" s="28"/>
      <c r="QA2" s="28"/>
      <c r="QB2" s="28"/>
      <c r="QC2" s="28"/>
      <c r="QD2" s="28"/>
      <c r="QE2" s="28"/>
      <c r="QF2" s="28"/>
      <c r="QG2" s="28"/>
      <c r="QH2" s="28"/>
      <c r="QI2" s="28"/>
      <c r="QJ2" s="28"/>
      <c r="QK2" s="28"/>
      <c r="QL2" s="28"/>
      <c r="QM2" s="28"/>
      <c r="QN2" s="28"/>
      <c r="QO2" s="28"/>
      <c r="QP2" s="28"/>
      <c r="QQ2" s="28"/>
      <c r="QR2" s="28"/>
      <c r="QS2" s="28"/>
      <c r="QT2" s="28"/>
      <c r="QU2" s="28"/>
      <c r="QV2" s="28"/>
      <c r="QW2" s="28"/>
      <c r="QX2" s="28"/>
      <c r="QY2" s="28"/>
      <c r="QZ2" s="28"/>
      <c r="RA2" s="28"/>
      <c r="RB2" s="28"/>
      <c r="RC2" s="28"/>
      <c r="RD2" s="28"/>
      <c r="RE2" s="28"/>
      <c r="RF2" s="28"/>
      <c r="RG2" s="28"/>
      <c r="RH2" s="28"/>
      <c r="RI2" s="28"/>
      <c r="RJ2" s="28"/>
      <c r="RK2" s="28"/>
      <c r="RL2" s="28"/>
      <c r="RM2" s="28"/>
      <c r="RN2" s="28"/>
      <c r="RO2" s="28"/>
      <c r="RP2" s="28"/>
      <c r="RQ2" s="28"/>
      <c r="RR2" s="28"/>
      <c r="RS2" s="28"/>
      <c r="RT2" s="28"/>
      <c r="RU2" s="28"/>
      <c r="RV2" s="28"/>
      <c r="RW2" s="28"/>
      <c r="RX2" s="28"/>
      <c r="RY2" s="28"/>
      <c r="RZ2" s="28"/>
      <c r="SA2" s="28"/>
      <c r="SB2" s="28"/>
      <c r="SC2" s="28"/>
      <c r="SD2" s="28"/>
      <c r="SE2" s="28"/>
      <c r="SF2" s="28"/>
      <c r="SG2" s="28"/>
      <c r="SH2" s="28"/>
      <c r="SI2" s="28"/>
      <c r="SJ2" s="28"/>
      <c r="SK2" s="28"/>
      <c r="SL2" s="28"/>
      <c r="SM2" s="28"/>
      <c r="SN2" s="28"/>
      <c r="SO2" s="28"/>
      <c r="SP2" s="28"/>
      <c r="SQ2" s="28"/>
      <c r="SR2" s="28"/>
      <c r="SS2" s="28"/>
      <c r="ST2" s="28"/>
      <c r="SU2" s="28"/>
      <c r="SV2" s="28"/>
      <c r="SW2" s="28"/>
      <c r="SX2" s="28"/>
      <c r="SY2" s="28"/>
      <c r="SZ2" s="28"/>
      <c r="TA2" s="28"/>
      <c r="TB2" s="28"/>
      <c r="TC2" s="28"/>
      <c r="TD2" s="28"/>
      <c r="TE2" s="28"/>
      <c r="TF2" s="28"/>
      <c r="TG2" s="28"/>
      <c r="TH2" s="28"/>
      <c r="TI2" s="28"/>
      <c r="TJ2" s="28"/>
      <c r="TK2" s="28"/>
      <c r="TL2" s="28"/>
      <c r="TM2" s="28"/>
      <c r="TN2" s="28"/>
      <c r="TO2" s="28"/>
      <c r="TP2" s="28"/>
      <c r="TQ2" s="28"/>
      <c r="TR2" s="28"/>
      <c r="TS2" s="28"/>
      <c r="TT2" s="28"/>
      <c r="TU2" s="28"/>
      <c r="TV2" s="28"/>
      <c r="TW2" s="28"/>
      <c r="TX2" s="28"/>
      <c r="TY2" s="28"/>
      <c r="TZ2" s="28"/>
      <c r="UA2" s="28"/>
      <c r="UB2" s="28"/>
      <c r="UC2" s="28"/>
    </row>
    <row r="3" spans="1:549" s="3" customFormat="1" ht="155.25" customHeight="1" x14ac:dyDescent="0.3">
      <c r="A3" s="50" t="s">
        <v>31</v>
      </c>
      <c r="B3" s="17">
        <v>1</v>
      </c>
      <c r="C3" s="17" t="s">
        <v>326</v>
      </c>
      <c r="D3" s="17" t="s">
        <v>327</v>
      </c>
      <c r="E3" s="54" t="s">
        <v>184</v>
      </c>
      <c r="F3" s="54" t="s">
        <v>185</v>
      </c>
      <c r="G3" s="55" t="s">
        <v>186</v>
      </c>
      <c r="H3" s="55" t="s">
        <v>187</v>
      </c>
      <c r="I3" s="9" t="s">
        <v>172</v>
      </c>
      <c r="J3" s="8" t="s">
        <v>173</v>
      </c>
      <c r="K3" s="17">
        <v>2</v>
      </c>
      <c r="L3" s="17" t="s">
        <v>428</v>
      </c>
      <c r="M3" s="17" t="s">
        <v>429</v>
      </c>
      <c r="N3" s="48" t="s">
        <v>430</v>
      </c>
      <c r="O3" s="17" t="s">
        <v>431</v>
      </c>
      <c r="P3" s="17"/>
      <c r="Q3" s="17"/>
      <c r="R3" s="17"/>
      <c r="S3" s="17"/>
      <c r="T3" s="17"/>
      <c r="U3" s="17"/>
      <c r="V3" s="17"/>
      <c r="W3" s="17"/>
      <c r="X3" s="17"/>
      <c r="Y3" s="17"/>
      <c r="Z3" s="17"/>
      <c r="AA3" s="17"/>
      <c r="AB3" s="17"/>
      <c r="AC3" s="129"/>
      <c r="AD3" s="117">
        <v>2</v>
      </c>
      <c r="AE3" s="17">
        <v>0</v>
      </c>
      <c r="AF3" s="17"/>
      <c r="AG3" s="17"/>
      <c r="AH3" s="17"/>
      <c r="AI3" s="17"/>
      <c r="AJ3" s="16"/>
      <c r="AK3" s="16"/>
      <c r="AL3" s="16"/>
      <c r="AM3" s="38"/>
      <c r="AN3" s="38"/>
      <c r="AO3" s="38"/>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40"/>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40"/>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28"/>
      <c r="IW3" s="28"/>
      <c r="IX3" s="28"/>
      <c r="IY3" s="28"/>
      <c r="IZ3" s="28"/>
      <c r="JA3" s="28"/>
      <c r="JB3" s="28"/>
      <c r="JC3" s="28"/>
      <c r="JD3" s="28"/>
      <c r="JE3" s="28"/>
      <c r="JF3" s="28"/>
      <c r="JG3" s="28"/>
      <c r="JH3" s="28"/>
      <c r="JI3" s="28"/>
      <c r="JJ3" s="28"/>
      <c r="JK3" s="28"/>
      <c r="JL3" s="28"/>
      <c r="JM3" s="28"/>
      <c r="JN3" s="28"/>
      <c r="JO3" s="28"/>
      <c r="JP3" s="28"/>
      <c r="JQ3" s="28"/>
      <c r="JR3" s="28"/>
      <c r="JS3" s="28"/>
      <c r="JT3" s="28"/>
      <c r="JU3" s="28"/>
      <c r="JV3" s="28"/>
      <c r="JW3" s="28"/>
      <c r="JX3" s="28"/>
      <c r="JY3" s="28"/>
      <c r="JZ3" s="28"/>
      <c r="KA3" s="28"/>
      <c r="KB3" s="28"/>
      <c r="KC3" s="28"/>
      <c r="KD3" s="28"/>
      <c r="KE3" s="28"/>
      <c r="KF3" s="28"/>
      <c r="KG3" s="28"/>
      <c r="KH3" s="28"/>
      <c r="KI3" s="28"/>
      <c r="KJ3" s="28"/>
      <c r="KK3" s="28"/>
      <c r="KL3" s="28"/>
      <c r="KM3" s="28"/>
      <c r="KN3" s="28"/>
      <c r="KO3" s="28"/>
      <c r="KP3" s="28"/>
      <c r="KQ3" s="28"/>
      <c r="KR3" s="28"/>
      <c r="KS3" s="28"/>
      <c r="KT3" s="28"/>
      <c r="KU3" s="28"/>
      <c r="KV3" s="28"/>
      <c r="KW3" s="28"/>
      <c r="KX3" s="28"/>
      <c r="KY3" s="28"/>
      <c r="KZ3" s="28"/>
      <c r="LA3" s="28"/>
      <c r="LB3" s="28"/>
      <c r="LC3" s="28"/>
      <c r="LD3" s="28"/>
      <c r="LE3" s="28"/>
      <c r="LF3" s="28"/>
      <c r="LG3" s="28"/>
      <c r="LH3" s="28"/>
      <c r="LI3" s="28"/>
      <c r="LJ3" s="28"/>
      <c r="LK3" s="28"/>
      <c r="LL3" s="28"/>
      <c r="LM3" s="28"/>
      <c r="LN3" s="28"/>
      <c r="LO3" s="28"/>
      <c r="LP3" s="28"/>
      <c r="LQ3" s="28"/>
      <c r="LR3" s="28"/>
      <c r="LS3" s="28"/>
      <c r="LT3" s="28"/>
      <c r="LU3" s="28"/>
      <c r="LV3" s="28"/>
      <c r="LW3" s="28"/>
      <c r="LX3" s="28"/>
      <c r="LY3" s="28"/>
      <c r="LZ3" s="28"/>
      <c r="MA3" s="28"/>
      <c r="MB3" s="28"/>
      <c r="MC3" s="28"/>
      <c r="MD3" s="28"/>
      <c r="ME3" s="28"/>
      <c r="MF3" s="28"/>
      <c r="MG3" s="28"/>
      <c r="MH3" s="28"/>
      <c r="MI3" s="28"/>
      <c r="MJ3" s="28"/>
      <c r="MK3" s="28"/>
      <c r="ML3" s="28"/>
      <c r="MM3" s="28"/>
      <c r="MN3" s="28"/>
      <c r="MO3" s="28"/>
      <c r="MP3" s="28"/>
      <c r="MQ3" s="28"/>
      <c r="MR3" s="28"/>
      <c r="MS3" s="28"/>
      <c r="MT3" s="28"/>
      <c r="MU3" s="28"/>
      <c r="MV3" s="28"/>
      <c r="MW3" s="28"/>
      <c r="MX3" s="28"/>
      <c r="MY3" s="28"/>
      <c r="MZ3" s="28"/>
      <c r="NA3" s="28"/>
      <c r="NB3" s="28"/>
      <c r="NC3" s="28"/>
      <c r="ND3" s="28"/>
      <c r="NE3" s="28"/>
      <c r="NF3" s="28"/>
      <c r="NG3" s="28"/>
      <c r="NH3" s="28"/>
      <c r="NI3" s="28"/>
      <c r="NJ3" s="28"/>
      <c r="NK3" s="28"/>
      <c r="NL3" s="28"/>
      <c r="NM3" s="28"/>
      <c r="NN3" s="28"/>
      <c r="NO3" s="28"/>
      <c r="NP3" s="28"/>
      <c r="NQ3" s="28"/>
      <c r="NR3" s="28"/>
      <c r="NS3" s="28"/>
      <c r="NT3" s="28"/>
      <c r="NU3" s="28"/>
      <c r="NV3" s="28"/>
      <c r="NW3" s="28"/>
      <c r="NX3" s="28"/>
      <c r="NY3" s="28"/>
      <c r="NZ3" s="28"/>
      <c r="OA3" s="28"/>
      <c r="OB3" s="28"/>
      <c r="OC3" s="28"/>
      <c r="OD3" s="28"/>
      <c r="OE3" s="28"/>
      <c r="OF3" s="28"/>
      <c r="OG3" s="28"/>
      <c r="OH3" s="28"/>
      <c r="OI3" s="28"/>
      <c r="OJ3" s="28"/>
      <c r="OK3" s="28"/>
      <c r="OL3" s="28"/>
      <c r="OM3" s="28"/>
      <c r="ON3" s="28"/>
      <c r="OO3" s="28"/>
      <c r="OP3" s="28"/>
      <c r="OQ3" s="28"/>
      <c r="OR3" s="28"/>
      <c r="OS3" s="28"/>
      <c r="OT3" s="28"/>
      <c r="OU3" s="28"/>
      <c r="OV3" s="28"/>
      <c r="OW3" s="28"/>
      <c r="OX3" s="28"/>
      <c r="OY3" s="28"/>
      <c r="OZ3" s="28"/>
      <c r="PA3" s="28"/>
      <c r="PB3" s="28"/>
      <c r="PC3" s="28"/>
      <c r="PD3" s="28"/>
      <c r="PE3" s="28"/>
      <c r="PF3" s="28"/>
      <c r="PG3" s="28"/>
      <c r="PH3" s="28"/>
      <c r="PI3" s="28"/>
      <c r="PJ3" s="28"/>
      <c r="PK3" s="28"/>
      <c r="PL3" s="28"/>
      <c r="PM3" s="28"/>
      <c r="PN3" s="28"/>
      <c r="PO3" s="28"/>
      <c r="PP3" s="28"/>
      <c r="PQ3" s="28"/>
      <c r="PR3" s="28"/>
      <c r="PS3" s="28"/>
      <c r="PT3" s="28"/>
      <c r="PU3" s="28"/>
      <c r="PV3" s="28"/>
      <c r="PW3" s="28"/>
      <c r="PX3" s="28"/>
      <c r="PY3" s="28"/>
      <c r="PZ3" s="28"/>
      <c r="QA3" s="28"/>
      <c r="QB3" s="28"/>
      <c r="QC3" s="28"/>
      <c r="QD3" s="28"/>
      <c r="QE3" s="28"/>
      <c r="QF3" s="28"/>
      <c r="QG3" s="28"/>
      <c r="QH3" s="28"/>
      <c r="QI3" s="28"/>
      <c r="QJ3" s="28"/>
      <c r="QK3" s="28"/>
      <c r="QL3" s="28"/>
      <c r="QM3" s="28"/>
      <c r="QN3" s="28"/>
      <c r="QO3" s="28"/>
      <c r="QP3" s="28"/>
      <c r="QQ3" s="28"/>
      <c r="QR3" s="28"/>
      <c r="QS3" s="28"/>
      <c r="QT3" s="28"/>
      <c r="QU3" s="28"/>
      <c r="QV3" s="28"/>
      <c r="QW3" s="28"/>
      <c r="QX3" s="28"/>
      <c r="QY3" s="28"/>
      <c r="QZ3" s="28"/>
      <c r="RA3" s="28"/>
      <c r="RB3" s="28"/>
      <c r="RC3" s="28"/>
      <c r="RD3" s="28"/>
      <c r="RE3" s="28"/>
      <c r="RF3" s="28"/>
      <c r="RG3" s="28"/>
      <c r="RH3" s="28"/>
      <c r="RI3" s="28"/>
      <c r="RJ3" s="28"/>
      <c r="RK3" s="28"/>
      <c r="RL3" s="28"/>
      <c r="RM3" s="28"/>
      <c r="RN3" s="28"/>
      <c r="RO3" s="28"/>
      <c r="RP3" s="28"/>
      <c r="RQ3" s="28"/>
      <c r="RR3" s="28"/>
      <c r="RS3" s="28"/>
      <c r="RT3" s="28"/>
      <c r="RU3" s="28"/>
      <c r="RV3" s="28"/>
      <c r="RW3" s="28"/>
      <c r="RX3" s="28"/>
      <c r="RY3" s="28"/>
      <c r="RZ3" s="28"/>
      <c r="SA3" s="28"/>
      <c r="SB3" s="28"/>
      <c r="SC3" s="28"/>
      <c r="SD3" s="28"/>
      <c r="SE3" s="28"/>
      <c r="SF3" s="28"/>
      <c r="SG3" s="28"/>
      <c r="SH3" s="28"/>
      <c r="SI3" s="28"/>
      <c r="SJ3" s="28"/>
      <c r="SK3" s="28"/>
      <c r="SL3" s="28"/>
      <c r="SM3" s="28"/>
      <c r="SN3" s="28"/>
      <c r="SO3" s="28"/>
      <c r="SP3" s="28"/>
      <c r="SQ3" s="28"/>
      <c r="SR3" s="28"/>
      <c r="SS3" s="28"/>
      <c r="ST3" s="28"/>
      <c r="SU3" s="28"/>
      <c r="SV3" s="28"/>
      <c r="SW3" s="28"/>
      <c r="SX3" s="28"/>
      <c r="SY3" s="28"/>
      <c r="SZ3" s="28"/>
      <c r="TA3" s="28"/>
      <c r="TB3" s="28"/>
      <c r="TC3" s="28"/>
      <c r="TD3" s="28"/>
      <c r="TE3" s="28"/>
      <c r="TF3" s="28"/>
      <c r="TG3" s="28"/>
      <c r="TH3" s="28"/>
      <c r="TI3" s="28"/>
      <c r="TJ3" s="28"/>
      <c r="TK3" s="28"/>
      <c r="TL3" s="28"/>
      <c r="TM3" s="28"/>
      <c r="TN3" s="28"/>
      <c r="TO3" s="28"/>
      <c r="TP3" s="28"/>
      <c r="TQ3" s="28"/>
      <c r="TR3" s="28"/>
      <c r="TS3" s="28"/>
      <c r="TT3" s="28"/>
      <c r="TU3" s="28"/>
      <c r="TV3" s="28"/>
      <c r="TW3" s="28"/>
      <c r="TX3" s="28"/>
      <c r="TY3" s="28"/>
      <c r="TZ3" s="28"/>
      <c r="UA3" s="28"/>
      <c r="UB3" s="28"/>
      <c r="UC3" s="28"/>
    </row>
    <row r="4" spans="1:549" s="3" customFormat="1" ht="69" x14ac:dyDescent="0.3">
      <c r="A4" s="50" t="s">
        <v>32</v>
      </c>
      <c r="B4" s="17">
        <v>1</v>
      </c>
      <c r="C4" s="17" t="s">
        <v>328</v>
      </c>
      <c r="D4" s="17" t="s">
        <v>329</v>
      </c>
      <c r="E4" s="54" t="s">
        <v>184</v>
      </c>
      <c r="F4" s="54" t="s">
        <v>185</v>
      </c>
      <c r="G4" s="55" t="s">
        <v>186</v>
      </c>
      <c r="H4" s="55" t="s">
        <v>187</v>
      </c>
      <c r="I4" s="9" t="s">
        <v>174</v>
      </c>
      <c r="J4" s="9" t="s">
        <v>175</v>
      </c>
      <c r="K4" s="17">
        <v>1</v>
      </c>
      <c r="L4" s="17" t="s">
        <v>428</v>
      </c>
      <c r="M4" s="17" t="s">
        <v>429</v>
      </c>
      <c r="N4" s="48" t="s">
        <v>430</v>
      </c>
      <c r="O4" s="17" t="s">
        <v>431</v>
      </c>
      <c r="AC4" s="130"/>
      <c r="AD4" s="146">
        <v>1</v>
      </c>
      <c r="AE4" s="147">
        <v>0</v>
      </c>
      <c r="AG4" s="17"/>
      <c r="AH4" s="17"/>
      <c r="AI4" s="17"/>
      <c r="AJ4" s="16"/>
      <c r="AK4" s="16"/>
      <c r="AL4" s="16"/>
      <c r="AM4" s="38"/>
      <c r="AN4" s="38"/>
      <c r="AO4" s="38"/>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40"/>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40"/>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c r="LR4" s="28"/>
      <c r="LS4" s="28"/>
      <c r="LT4" s="28"/>
      <c r="LU4" s="28"/>
      <c r="LV4" s="28"/>
      <c r="LW4" s="28"/>
      <c r="LX4" s="28"/>
      <c r="LY4" s="28"/>
      <c r="LZ4" s="28"/>
      <c r="MA4" s="28"/>
      <c r="MB4" s="28"/>
      <c r="MC4" s="28"/>
      <c r="MD4" s="28"/>
      <c r="ME4" s="28"/>
      <c r="MF4" s="28"/>
      <c r="MG4" s="28"/>
      <c r="MH4" s="28"/>
      <c r="MI4" s="28"/>
      <c r="MJ4" s="28"/>
      <c r="MK4" s="28"/>
      <c r="ML4" s="28"/>
      <c r="MM4" s="28"/>
      <c r="MN4" s="28"/>
      <c r="MO4" s="28"/>
      <c r="MP4" s="28"/>
      <c r="MQ4" s="28"/>
      <c r="MR4" s="28"/>
      <c r="MS4" s="28"/>
      <c r="MT4" s="28"/>
      <c r="MU4" s="28"/>
      <c r="MV4" s="28"/>
      <c r="MW4" s="28"/>
      <c r="MX4" s="28"/>
      <c r="MY4" s="28"/>
      <c r="MZ4" s="28"/>
      <c r="NA4" s="28"/>
      <c r="NB4" s="28"/>
      <c r="NC4" s="28"/>
      <c r="ND4" s="28"/>
      <c r="NE4" s="28"/>
      <c r="NF4" s="28"/>
      <c r="NG4" s="28"/>
      <c r="NH4" s="28"/>
      <c r="NI4" s="28"/>
      <c r="NJ4" s="28"/>
      <c r="NK4" s="28"/>
      <c r="NL4" s="28"/>
      <c r="NM4" s="28"/>
      <c r="NN4" s="28"/>
      <c r="NO4" s="28"/>
      <c r="NP4" s="28"/>
      <c r="NQ4" s="28"/>
      <c r="NR4" s="28"/>
      <c r="NS4" s="28"/>
      <c r="NT4" s="28"/>
      <c r="NU4" s="28"/>
      <c r="NV4" s="28"/>
      <c r="NW4" s="28"/>
      <c r="NX4" s="28"/>
      <c r="NY4" s="28"/>
      <c r="NZ4" s="28"/>
      <c r="OA4" s="28"/>
      <c r="OB4" s="28"/>
      <c r="OC4" s="28"/>
      <c r="OD4" s="28"/>
      <c r="OE4" s="28"/>
      <c r="OF4" s="28"/>
      <c r="OG4" s="28"/>
      <c r="OH4" s="28"/>
      <c r="OI4" s="28"/>
      <c r="OJ4" s="28"/>
      <c r="OK4" s="28"/>
      <c r="OL4" s="28"/>
      <c r="OM4" s="28"/>
      <c r="ON4" s="28"/>
      <c r="OO4" s="28"/>
      <c r="OP4" s="28"/>
      <c r="OQ4" s="28"/>
      <c r="OR4" s="28"/>
      <c r="OS4" s="28"/>
      <c r="OT4" s="28"/>
      <c r="OU4" s="28"/>
      <c r="OV4" s="28"/>
      <c r="OW4" s="28"/>
      <c r="OX4" s="28"/>
      <c r="OY4" s="28"/>
      <c r="OZ4" s="28"/>
      <c r="PA4" s="28"/>
      <c r="PB4" s="28"/>
      <c r="PC4" s="28"/>
      <c r="PD4" s="28"/>
      <c r="PE4" s="28"/>
      <c r="PF4" s="28"/>
      <c r="PG4" s="28"/>
      <c r="PH4" s="28"/>
      <c r="PI4" s="28"/>
      <c r="PJ4" s="28"/>
      <c r="PK4" s="28"/>
      <c r="PL4" s="28"/>
      <c r="PM4" s="28"/>
      <c r="PN4" s="28"/>
      <c r="PO4" s="28"/>
      <c r="PP4" s="28"/>
      <c r="PQ4" s="28"/>
      <c r="PR4" s="28"/>
      <c r="PS4" s="28"/>
      <c r="PT4" s="28"/>
      <c r="PU4" s="28"/>
      <c r="PV4" s="28"/>
      <c r="PW4" s="28"/>
      <c r="PX4" s="28"/>
      <c r="PY4" s="28"/>
      <c r="PZ4" s="28"/>
      <c r="QA4" s="28"/>
      <c r="QB4" s="28"/>
      <c r="QC4" s="28"/>
      <c r="QD4" s="28"/>
      <c r="QE4" s="28"/>
      <c r="QF4" s="28"/>
      <c r="QG4" s="28"/>
      <c r="QH4" s="28"/>
      <c r="QI4" s="28"/>
      <c r="QJ4" s="28"/>
      <c r="QK4" s="28"/>
      <c r="QL4" s="28"/>
      <c r="QM4" s="28"/>
      <c r="QN4" s="28"/>
      <c r="QO4" s="28"/>
      <c r="QP4" s="28"/>
      <c r="QQ4" s="28"/>
      <c r="QR4" s="28"/>
      <c r="QS4" s="28"/>
      <c r="QT4" s="28"/>
      <c r="QU4" s="28"/>
      <c r="QV4" s="28"/>
      <c r="QW4" s="28"/>
      <c r="QX4" s="28"/>
      <c r="QY4" s="28"/>
      <c r="QZ4" s="28"/>
      <c r="RA4" s="28"/>
      <c r="RB4" s="28"/>
      <c r="RC4" s="28"/>
      <c r="RD4" s="28"/>
      <c r="RE4" s="28"/>
      <c r="RF4" s="28"/>
      <c r="RG4" s="28"/>
      <c r="RH4" s="28"/>
      <c r="RI4" s="28"/>
      <c r="RJ4" s="28"/>
      <c r="RK4" s="28"/>
      <c r="RL4" s="28"/>
      <c r="RM4" s="28"/>
      <c r="RN4" s="28"/>
      <c r="RO4" s="28"/>
      <c r="RP4" s="28"/>
      <c r="RQ4" s="28"/>
      <c r="RR4" s="28"/>
      <c r="RS4" s="28"/>
      <c r="RT4" s="28"/>
      <c r="RU4" s="28"/>
      <c r="RV4" s="28"/>
      <c r="RW4" s="28"/>
      <c r="RX4" s="28"/>
      <c r="RY4" s="28"/>
      <c r="RZ4" s="28"/>
      <c r="SA4" s="28"/>
      <c r="SB4" s="28"/>
      <c r="SC4" s="28"/>
      <c r="SD4" s="28"/>
      <c r="SE4" s="28"/>
      <c r="SF4" s="28"/>
      <c r="SG4" s="28"/>
      <c r="SH4" s="28"/>
      <c r="SI4" s="28"/>
      <c r="SJ4" s="28"/>
      <c r="SK4" s="28"/>
      <c r="SL4" s="28"/>
      <c r="SM4" s="28"/>
      <c r="SN4" s="28"/>
      <c r="SO4" s="28"/>
      <c r="SP4" s="28"/>
      <c r="SQ4" s="28"/>
      <c r="SR4" s="28"/>
      <c r="SS4" s="28"/>
      <c r="ST4" s="28"/>
      <c r="SU4" s="28"/>
      <c r="SV4" s="28"/>
      <c r="SW4" s="28"/>
      <c r="SX4" s="28"/>
      <c r="SY4" s="28"/>
      <c r="SZ4" s="28"/>
      <c r="TA4" s="28"/>
      <c r="TB4" s="28"/>
      <c r="TC4" s="28"/>
      <c r="TD4" s="28"/>
      <c r="TE4" s="28"/>
      <c r="TF4" s="28"/>
      <c r="TG4" s="28"/>
      <c r="TH4" s="28"/>
      <c r="TI4" s="28"/>
      <c r="TJ4" s="28"/>
      <c r="TK4" s="28"/>
      <c r="TL4" s="28"/>
      <c r="TM4" s="28"/>
      <c r="TN4" s="28"/>
      <c r="TO4" s="28"/>
      <c r="TP4" s="28"/>
      <c r="TQ4" s="28"/>
      <c r="TR4" s="28"/>
      <c r="TS4" s="28"/>
      <c r="TT4" s="28"/>
      <c r="TU4" s="28"/>
      <c r="TV4" s="28"/>
      <c r="TW4" s="28"/>
      <c r="TX4" s="28"/>
      <c r="TY4" s="28"/>
      <c r="TZ4" s="28"/>
      <c r="UA4" s="28"/>
      <c r="UB4" s="28"/>
      <c r="UC4" s="28"/>
    </row>
    <row r="5" spans="1:549" s="3" customFormat="1" ht="82.8" x14ac:dyDescent="0.3">
      <c r="A5" s="50" t="s">
        <v>33</v>
      </c>
      <c r="B5" s="17">
        <v>1</v>
      </c>
      <c r="C5" s="17" t="s">
        <v>330</v>
      </c>
      <c r="D5" s="17" t="s">
        <v>331</v>
      </c>
      <c r="E5" s="54" t="s">
        <v>184</v>
      </c>
      <c r="F5" s="54" t="s">
        <v>185</v>
      </c>
      <c r="G5" s="55" t="s">
        <v>186</v>
      </c>
      <c r="H5" s="55" t="s">
        <v>187</v>
      </c>
      <c r="I5" s="53" t="s">
        <v>176</v>
      </c>
      <c r="J5" s="9" t="s">
        <v>177</v>
      </c>
      <c r="K5" s="17">
        <v>3</v>
      </c>
      <c r="L5" s="17" t="s">
        <v>428</v>
      </c>
      <c r="M5" s="17" t="s">
        <v>429</v>
      </c>
      <c r="N5" s="17" t="s">
        <v>430</v>
      </c>
      <c r="O5" s="17" t="s">
        <v>431</v>
      </c>
      <c r="P5" s="104" t="s">
        <v>433</v>
      </c>
      <c r="Q5" s="17" t="s">
        <v>432</v>
      </c>
      <c r="R5" s="17"/>
      <c r="S5" s="17"/>
      <c r="T5" s="17"/>
      <c r="U5" s="17"/>
      <c r="V5" s="17"/>
      <c r="W5" s="17"/>
      <c r="X5" s="17"/>
      <c r="Y5" s="17"/>
      <c r="Z5" s="17"/>
      <c r="AA5" s="17"/>
      <c r="AB5" s="17"/>
      <c r="AC5" s="129"/>
      <c r="AD5" s="117">
        <v>3</v>
      </c>
      <c r="AE5" s="17">
        <v>0</v>
      </c>
      <c r="AF5" s="17">
        <v>1.5</v>
      </c>
      <c r="AG5" s="17"/>
      <c r="AH5" s="17"/>
      <c r="AI5" s="17"/>
      <c r="AJ5" s="16"/>
      <c r="AK5" s="16"/>
      <c r="AL5" s="16"/>
      <c r="AM5" s="38"/>
      <c r="AN5" s="38"/>
      <c r="AO5" s="38"/>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40"/>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40"/>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c r="IW5" s="28"/>
      <c r="IX5" s="28"/>
      <c r="IY5" s="28"/>
      <c r="IZ5" s="28"/>
      <c r="JA5" s="28"/>
      <c r="JB5" s="28"/>
      <c r="JC5" s="28"/>
      <c r="JD5" s="28"/>
      <c r="JE5" s="28"/>
      <c r="JF5" s="28"/>
      <c r="JG5" s="28"/>
      <c r="JH5" s="28"/>
      <c r="JI5" s="28"/>
      <c r="JJ5" s="28"/>
      <c r="JK5" s="28"/>
      <c r="JL5" s="28"/>
      <c r="JM5" s="28"/>
      <c r="JN5" s="28"/>
      <c r="JO5" s="28"/>
      <c r="JP5" s="28"/>
      <c r="JQ5" s="28"/>
      <c r="JR5" s="28"/>
      <c r="JS5" s="28"/>
      <c r="JT5" s="28"/>
      <c r="JU5" s="28"/>
      <c r="JV5" s="28"/>
      <c r="JW5" s="28"/>
      <c r="JX5" s="28"/>
      <c r="JY5" s="28"/>
      <c r="JZ5" s="28"/>
      <c r="KA5" s="28"/>
      <c r="KB5" s="28"/>
      <c r="KC5" s="28"/>
      <c r="KD5" s="28"/>
      <c r="KE5" s="28"/>
      <c r="KF5" s="28"/>
      <c r="KG5" s="28"/>
      <c r="KH5" s="28"/>
      <c r="KI5" s="28"/>
      <c r="KJ5" s="28"/>
      <c r="KK5" s="28"/>
      <c r="KL5" s="28"/>
      <c r="KM5" s="28"/>
      <c r="KN5" s="28"/>
      <c r="KO5" s="28"/>
      <c r="KP5" s="28"/>
      <c r="KQ5" s="28"/>
      <c r="KR5" s="28"/>
      <c r="KS5" s="28"/>
      <c r="KT5" s="28"/>
      <c r="KU5" s="28"/>
      <c r="KV5" s="28"/>
      <c r="KW5" s="28"/>
      <c r="KX5" s="28"/>
      <c r="KY5" s="28"/>
      <c r="KZ5" s="28"/>
      <c r="LA5" s="28"/>
      <c r="LB5" s="28"/>
      <c r="LC5" s="28"/>
      <c r="LD5" s="28"/>
      <c r="LE5" s="28"/>
      <c r="LF5" s="28"/>
      <c r="LG5" s="28"/>
      <c r="LH5" s="28"/>
      <c r="LI5" s="28"/>
      <c r="LJ5" s="28"/>
      <c r="LK5" s="28"/>
      <c r="LL5" s="28"/>
      <c r="LM5" s="28"/>
      <c r="LN5" s="28"/>
      <c r="LO5" s="28"/>
      <c r="LP5" s="28"/>
      <c r="LQ5" s="28"/>
      <c r="LR5" s="28"/>
      <c r="LS5" s="28"/>
      <c r="LT5" s="28"/>
      <c r="LU5" s="28"/>
      <c r="LV5" s="28"/>
      <c r="LW5" s="28"/>
      <c r="LX5" s="28"/>
      <c r="LY5" s="28"/>
      <c r="LZ5" s="28"/>
      <c r="MA5" s="28"/>
      <c r="MB5" s="28"/>
      <c r="MC5" s="28"/>
      <c r="MD5" s="28"/>
      <c r="ME5" s="28"/>
      <c r="MF5" s="28"/>
      <c r="MG5" s="28"/>
      <c r="MH5" s="28"/>
      <c r="MI5" s="28"/>
      <c r="MJ5" s="28"/>
      <c r="MK5" s="28"/>
      <c r="ML5" s="28"/>
      <c r="MM5" s="28"/>
      <c r="MN5" s="28"/>
      <c r="MO5" s="28"/>
      <c r="MP5" s="28"/>
      <c r="MQ5" s="28"/>
      <c r="MR5" s="28"/>
      <c r="MS5" s="28"/>
      <c r="MT5" s="28"/>
      <c r="MU5" s="28"/>
      <c r="MV5" s="28"/>
      <c r="MW5" s="28"/>
      <c r="MX5" s="28"/>
      <c r="MY5" s="28"/>
      <c r="MZ5" s="28"/>
      <c r="NA5" s="28"/>
      <c r="NB5" s="28"/>
      <c r="NC5" s="28"/>
      <c r="ND5" s="28"/>
      <c r="NE5" s="28"/>
      <c r="NF5" s="28"/>
      <c r="NG5" s="28"/>
      <c r="NH5" s="28"/>
      <c r="NI5" s="28"/>
      <c r="NJ5" s="28"/>
      <c r="NK5" s="28"/>
      <c r="NL5" s="28"/>
      <c r="NM5" s="28"/>
      <c r="NN5" s="28"/>
      <c r="NO5" s="28"/>
      <c r="NP5" s="28"/>
      <c r="NQ5" s="28"/>
      <c r="NR5" s="28"/>
      <c r="NS5" s="28"/>
      <c r="NT5" s="28"/>
      <c r="NU5" s="28"/>
      <c r="NV5" s="28"/>
      <c r="NW5" s="28"/>
      <c r="NX5" s="28"/>
      <c r="NY5" s="28"/>
      <c r="NZ5" s="28"/>
      <c r="OA5" s="28"/>
      <c r="OB5" s="28"/>
      <c r="OC5" s="28"/>
      <c r="OD5" s="28"/>
      <c r="OE5" s="28"/>
      <c r="OF5" s="28"/>
      <c r="OG5" s="28"/>
      <c r="OH5" s="28"/>
      <c r="OI5" s="28"/>
      <c r="OJ5" s="28"/>
      <c r="OK5" s="28"/>
      <c r="OL5" s="28"/>
      <c r="OM5" s="28"/>
      <c r="ON5" s="28"/>
      <c r="OO5" s="28"/>
      <c r="OP5" s="28"/>
      <c r="OQ5" s="28"/>
      <c r="OR5" s="28"/>
      <c r="OS5" s="28"/>
      <c r="OT5" s="28"/>
      <c r="OU5" s="28"/>
      <c r="OV5" s="28"/>
      <c r="OW5" s="28"/>
      <c r="OX5" s="28"/>
      <c r="OY5" s="28"/>
      <c r="OZ5" s="28"/>
      <c r="PA5" s="28"/>
      <c r="PB5" s="28"/>
      <c r="PC5" s="28"/>
      <c r="PD5" s="28"/>
      <c r="PE5" s="28"/>
      <c r="PF5" s="28"/>
      <c r="PG5" s="28"/>
      <c r="PH5" s="28"/>
      <c r="PI5" s="28"/>
      <c r="PJ5" s="28"/>
      <c r="PK5" s="28"/>
      <c r="PL5" s="28"/>
      <c r="PM5" s="28"/>
      <c r="PN5" s="28"/>
      <c r="PO5" s="28"/>
      <c r="PP5" s="28"/>
      <c r="PQ5" s="28"/>
      <c r="PR5" s="28"/>
      <c r="PS5" s="28"/>
      <c r="PT5" s="28"/>
      <c r="PU5" s="28"/>
      <c r="PV5" s="28"/>
      <c r="PW5" s="28"/>
      <c r="PX5" s="28"/>
      <c r="PY5" s="28"/>
      <c r="PZ5" s="28"/>
      <c r="QA5" s="28"/>
      <c r="QB5" s="28"/>
      <c r="QC5" s="28"/>
      <c r="QD5" s="28"/>
      <c r="QE5" s="28"/>
      <c r="QF5" s="28"/>
      <c r="QG5" s="28"/>
      <c r="QH5" s="28"/>
      <c r="QI5" s="28"/>
      <c r="QJ5" s="28"/>
      <c r="QK5" s="28"/>
      <c r="QL5" s="28"/>
      <c r="QM5" s="28"/>
      <c r="QN5" s="28"/>
      <c r="QO5" s="28"/>
      <c r="QP5" s="28"/>
      <c r="QQ5" s="28"/>
      <c r="QR5" s="28"/>
      <c r="QS5" s="28"/>
      <c r="QT5" s="28"/>
      <c r="QU5" s="28"/>
      <c r="QV5" s="28"/>
      <c r="QW5" s="28"/>
      <c r="QX5" s="28"/>
      <c r="QY5" s="28"/>
      <c r="QZ5" s="28"/>
      <c r="RA5" s="28"/>
      <c r="RB5" s="28"/>
      <c r="RC5" s="28"/>
      <c r="RD5" s="28"/>
      <c r="RE5" s="28"/>
      <c r="RF5" s="28"/>
      <c r="RG5" s="28"/>
      <c r="RH5" s="28"/>
      <c r="RI5" s="28"/>
      <c r="RJ5" s="28"/>
      <c r="RK5" s="28"/>
      <c r="RL5" s="28"/>
      <c r="RM5" s="28"/>
      <c r="RN5" s="28"/>
      <c r="RO5" s="28"/>
      <c r="RP5" s="28"/>
      <c r="RQ5" s="28"/>
      <c r="RR5" s="28"/>
      <c r="RS5" s="28"/>
      <c r="RT5" s="28"/>
      <c r="RU5" s="28"/>
      <c r="RV5" s="28"/>
      <c r="RW5" s="28"/>
      <c r="RX5" s="28"/>
      <c r="RY5" s="28"/>
      <c r="RZ5" s="28"/>
      <c r="SA5" s="28"/>
      <c r="SB5" s="28"/>
      <c r="SC5" s="28"/>
      <c r="SD5" s="28"/>
      <c r="SE5" s="28"/>
      <c r="SF5" s="28"/>
      <c r="SG5" s="28"/>
      <c r="SH5" s="28"/>
      <c r="SI5" s="28"/>
      <c r="SJ5" s="28"/>
      <c r="SK5" s="28"/>
      <c r="SL5" s="28"/>
      <c r="SM5" s="28"/>
      <c r="SN5" s="28"/>
      <c r="SO5" s="28"/>
      <c r="SP5" s="28"/>
      <c r="SQ5" s="28"/>
      <c r="SR5" s="28"/>
      <c r="SS5" s="28"/>
      <c r="ST5" s="28"/>
      <c r="SU5" s="28"/>
      <c r="SV5" s="28"/>
      <c r="SW5" s="28"/>
      <c r="SX5" s="28"/>
      <c r="SY5" s="28"/>
      <c r="SZ5" s="28"/>
      <c r="TA5" s="28"/>
      <c r="TB5" s="28"/>
      <c r="TC5" s="28"/>
      <c r="TD5" s="28"/>
      <c r="TE5" s="28"/>
      <c r="TF5" s="28"/>
      <c r="TG5" s="28"/>
      <c r="TH5" s="28"/>
      <c r="TI5" s="28"/>
      <c r="TJ5" s="28"/>
      <c r="TK5" s="28"/>
      <c r="TL5" s="28"/>
      <c r="TM5" s="28"/>
      <c r="TN5" s="28"/>
      <c r="TO5" s="28"/>
      <c r="TP5" s="28"/>
      <c r="TQ5" s="28"/>
      <c r="TR5" s="28"/>
      <c r="TS5" s="28"/>
      <c r="TT5" s="28"/>
      <c r="TU5" s="28"/>
      <c r="TV5" s="28"/>
      <c r="TW5" s="28"/>
      <c r="TX5" s="28"/>
      <c r="TY5" s="28"/>
      <c r="TZ5" s="28"/>
      <c r="UA5" s="28"/>
      <c r="UB5" s="28"/>
      <c r="UC5" s="28"/>
    </row>
    <row r="6" spans="1:549" s="3" customFormat="1" ht="69" x14ac:dyDescent="0.3">
      <c r="A6" s="50" t="s">
        <v>34</v>
      </c>
      <c r="B6" s="17">
        <v>1</v>
      </c>
      <c r="C6" s="17" t="s">
        <v>332</v>
      </c>
      <c r="D6" s="17" t="s">
        <v>333</v>
      </c>
      <c r="E6" s="54" t="s">
        <v>184</v>
      </c>
      <c r="F6" s="54" t="s">
        <v>185</v>
      </c>
      <c r="G6" s="55" t="s">
        <v>186</v>
      </c>
      <c r="H6" s="55" t="s">
        <v>187</v>
      </c>
      <c r="I6" s="9" t="s">
        <v>178</v>
      </c>
      <c r="J6" s="9" t="s">
        <v>179</v>
      </c>
      <c r="K6" s="17">
        <v>3</v>
      </c>
      <c r="L6" s="17" t="s">
        <v>428</v>
      </c>
      <c r="M6" s="17" t="s">
        <v>429</v>
      </c>
      <c r="N6" s="48" t="s">
        <v>430</v>
      </c>
      <c r="O6" s="17" t="s">
        <v>431</v>
      </c>
      <c r="P6" s="17"/>
      <c r="Q6" s="17"/>
      <c r="R6" s="17"/>
      <c r="S6" s="17"/>
      <c r="T6" s="17"/>
      <c r="U6" s="17"/>
      <c r="V6" s="17"/>
      <c r="W6" s="17"/>
      <c r="X6" s="17"/>
      <c r="Y6" s="17"/>
      <c r="Z6" s="17"/>
      <c r="AA6" s="17"/>
      <c r="AB6" s="17"/>
      <c r="AC6" s="129"/>
      <c r="AD6" s="117">
        <v>3</v>
      </c>
      <c r="AE6" s="17">
        <v>0</v>
      </c>
      <c r="AF6" s="17"/>
      <c r="AG6" s="17"/>
      <c r="AH6" s="17"/>
      <c r="AI6" s="17"/>
      <c r="AJ6" s="16"/>
      <c r="AK6" s="16"/>
      <c r="AL6" s="16"/>
      <c r="AM6" s="38"/>
      <c r="AN6" s="38"/>
      <c r="AO6" s="38"/>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40"/>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40"/>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28"/>
      <c r="JQ6" s="28"/>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28"/>
      <c r="KV6" s="28"/>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28"/>
      <c r="LX6" s="28"/>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c r="NC6" s="28"/>
      <c r="ND6" s="28"/>
      <c r="NE6" s="28"/>
      <c r="NF6" s="28"/>
      <c r="NG6" s="28"/>
      <c r="NH6" s="28"/>
      <c r="NI6" s="28"/>
      <c r="NJ6" s="28"/>
      <c r="NK6" s="28"/>
      <c r="NL6" s="28"/>
      <c r="NM6" s="28"/>
      <c r="NN6" s="28"/>
      <c r="NO6" s="28"/>
      <c r="NP6" s="28"/>
      <c r="NQ6" s="28"/>
      <c r="NR6" s="28"/>
      <c r="NS6" s="28"/>
      <c r="NT6" s="28"/>
      <c r="NU6" s="28"/>
      <c r="NV6" s="28"/>
      <c r="NW6" s="28"/>
      <c r="NX6" s="28"/>
      <c r="NY6" s="28"/>
      <c r="NZ6" s="28"/>
      <c r="OA6" s="28"/>
      <c r="OB6" s="28"/>
      <c r="OC6" s="28"/>
      <c r="OD6" s="28"/>
      <c r="OE6" s="28"/>
      <c r="OF6" s="28"/>
      <c r="OG6" s="28"/>
      <c r="OH6" s="28"/>
      <c r="OI6" s="28"/>
      <c r="OJ6" s="28"/>
      <c r="OK6" s="28"/>
      <c r="OL6" s="28"/>
      <c r="OM6" s="28"/>
      <c r="ON6" s="28"/>
      <c r="OO6" s="28"/>
      <c r="OP6" s="28"/>
      <c r="OQ6" s="28"/>
      <c r="OR6" s="28"/>
      <c r="OS6" s="28"/>
      <c r="OT6" s="28"/>
      <c r="OU6" s="28"/>
      <c r="OV6" s="28"/>
      <c r="OW6" s="28"/>
      <c r="OX6" s="28"/>
      <c r="OY6" s="28"/>
      <c r="OZ6" s="28"/>
      <c r="PA6" s="28"/>
      <c r="PB6" s="28"/>
      <c r="PC6" s="28"/>
      <c r="PD6" s="28"/>
      <c r="PE6" s="28"/>
      <c r="PF6" s="28"/>
      <c r="PG6" s="28"/>
      <c r="PH6" s="28"/>
      <c r="PI6" s="28"/>
      <c r="PJ6" s="28"/>
      <c r="PK6" s="28"/>
      <c r="PL6" s="28"/>
      <c r="PM6" s="28"/>
      <c r="PN6" s="28"/>
      <c r="PO6" s="28"/>
      <c r="PP6" s="28"/>
      <c r="PQ6" s="28"/>
      <c r="PR6" s="28"/>
      <c r="PS6" s="28"/>
      <c r="PT6" s="28"/>
      <c r="PU6" s="28"/>
      <c r="PV6" s="28"/>
      <c r="PW6" s="28"/>
      <c r="PX6" s="28"/>
      <c r="PY6" s="28"/>
      <c r="PZ6" s="28"/>
      <c r="QA6" s="28"/>
      <c r="QB6" s="28"/>
      <c r="QC6" s="28"/>
      <c r="QD6" s="28"/>
      <c r="QE6" s="28"/>
      <c r="QF6" s="28"/>
      <c r="QG6" s="28"/>
      <c r="QH6" s="28"/>
      <c r="QI6" s="28"/>
      <c r="QJ6" s="28"/>
      <c r="QK6" s="28"/>
      <c r="QL6" s="28"/>
      <c r="QM6" s="28"/>
      <c r="QN6" s="28"/>
      <c r="QO6" s="28"/>
      <c r="QP6" s="28"/>
      <c r="QQ6" s="28"/>
      <c r="QR6" s="28"/>
      <c r="QS6" s="28"/>
      <c r="QT6" s="28"/>
      <c r="QU6" s="28"/>
      <c r="QV6" s="28"/>
      <c r="QW6" s="28"/>
      <c r="QX6" s="28"/>
      <c r="QY6" s="28"/>
      <c r="QZ6" s="28"/>
      <c r="RA6" s="28"/>
      <c r="RB6" s="28"/>
      <c r="RC6" s="28"/>
      <c r="RD6" s="28"/>
      <c r="RE6" s="28"/>
      <c r="RF6" s="28"/>
      <c r="RG6" s="28"/>
      <c r="RH6" s="28"/>
      <c r="RI6" s="28"/>
      <c r="RJ6" s="28"/>
      <c r="RK6" s="28"/>
      <c r="RL6" s="28"/>
      <c r="RM6" s="28"/>
      <c r="RN6" s="28"/>
      <c r="RO6" s="28"/>
      <c r="RP6" s="28"/>
      <c r="RQ6" s="28"/>
      <c r="RR6" s="28"/>
      <c r="RS6" s="28"/>
      <c r="RT6" s="28"/>
      <c r="RU6" s="28"/>
      <c r="RV6" s="28"/>
      <c r="RW6" s="28"/>
      <c r="RX6" s="28"/>
      <c r="RY6" s="28"/>
      <c r="RZ6" s="28"/>
      <c r="SA6" s="28"/>
      <c r="SB6" s="28"/>
      <c r="SC6" s="28"/>
      <c r="SD6" s="28"/>
      <c r="SE6" s="28"/>
      <c r="SF6" s="28"/>
      <c r="SG6" s="28"/>
      <c r="SH6" s="28"/>
      <c r="SI6" s="28"/>
      <c r="SJ6" s="28"/>
      <c r="SK6" s="28"/>
      <c r="SL6" s="28"/>
      <c r="SM6" s="28"/>
      <c r="SN6" s="28"/>
      <c r="SO6" s="28"/>
      <c r="SP6" s="28"/>
      <c r="SQ6" s="28"/>
      <c r="SR6" s="28"/>
      <c r="SS6" s="28"/>
      <c r="ST6" s="28"/>
      <c r="SU6" s="28"/>
      <c r="SV6" s="28"/>
      <c r="SW6" s="28"/>
      <c r="SX6" s="28"/>
      <c r="SY6" s="28"/>
      <c r="SZ6" s="28"/>
      <c r="TA6" s="28"/>
      <c r="TB6" s="28"/>
      <c r="TC6" s="28"/>
      <c r="TD6" s="28"/>
      <c r="TE6" s="28"/>
      <c r="TF6" s="28"/>
      <c r="TG6" s="28"/>
      <c r="TH6" s="28"/>
      <c r="TI6" s="28"/>
      <c r="TJ6" s="28"/>
      <c r="TK6" s="28"/>
      <c r="TL6" s="28"/>
      <c r="TM6" s="28"/>
      <c r="TN6" s="28"/>
      <c r="TO6" s="28"/>
      <c r="TP6" s="28"/>
      <c r="TQ6" s="28"/>
      <c r="TR6" s="28"/>
      <c r="TS6" s="28"/>
      <c r="TT6" s="28"/>
      <c r="TU6" s="28"/>
      <c r="TV6" s="28"/>
      <c r="TW6" s="28"/>
      <c r="TX6" s="28"/>
      <c r="TY6" s="28"/>
      <c r="TZ6" s="28"/>
      <c r="UA6" s="28"/>
      <c r="UB6" s="28"/>
      <c r="UC6" s="28"/>
    </row>
    <row r="7" spans="1:549" s="3" customFormat="1" ht="96.6" x14ac:dyDescent="0.3">
      <c r="A7" s="50" t="s">
        <v>35</v>
      </c>
      <c r="B7" s="17"/>
      <c r="C7" s="17" t="s">
        <v>334</v>
      </c>
      <c r="D7" s="17" t="s">
        <v>335</v>
      </c>
      <c r="E7" s="54" t="s">
        <v>184</v>
      </c>
      <c r="F7" s="54" t="s">
        <v>185</v>
      </c>
      <c r="G7" s="55" t="s">
        <v>186</v>
      </c>
      <c r="H7" s="55" t="s">
        <v>187</v>
      </c>
      <c r="I7" s="9" t="s">
        <v>180</v>
      </c>
      <c r="J7" s="9" t="s">
        <v>181</v>
      </c>
      <c r="K7" s="17">
        <v>4</v>
      </c>
      <c r="L7" s="17" t="s">
        <v>428</v>
      </c>
      <c r="M7" s="17" t="s">
        <v>429</v>
      </c>
      <c r="N7" s="17" t="s">
        <v>430</v>
      </c>
      <c r="O7" s="17" t="s">
        <v>431</v>
      </c>
      <c r="P7" s="104" t="s">
        <v>433</v>
      </c>
      <c r="Q7" s="17" t="s">
        <v>432</v>
      </c>
      <c r="R7" s="17"/>
      <c r="S7" s="17"/>
      <c r="T7" s="17"/>
      <c r="U7" s="17"/>
      <c r="V7" s="17"/>
      <c r="W7" s="17"/>
      <c r="X7" s="17"/>
      <c r="Y7" s="17"/>
      <c r="Z7" s="17"/>
      <c r="AA7" s="17"/>
      <c r="AB7" s="17"/>
      <c r="AC7" s="129"/>
      <c r="AD7" s="117">
        <v>4</v>
      </c>
      <c r="AE7" s="17">
        <v>0</v>
      </c>
      <c r="AF7" s="17">
        <v>2</v>
      </c>
      <c r="AG7" s="17"/>
      <c r="AH7" s="17"/>
      <c r="AI7" s="17"/>
      <c r="AJ7" s="16"/>
      <c r="AK7" s="16"/>
      <c r="AL7" s="16"/>
      <c r="AM7" s="38"/>
      <c r="AN7" s="38"/>
      <c r="AO7" s="38"/>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40"/>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40"/>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28"/>
      <c r="JR7" s="28"/>
      <c r="JS7" s="28"/>
      <c r="JT7" s="28"/>
      <c r="JU7" s="28"/>
      <c r="JV7" s="28"/>
      <c r="JW7" s="28"/>
      <c r="JX7" s="28"/>
      <c r="JY7" s="28"/>
      <c r="JZ7" s="28"/>
      <c r="KA7" s="28"/>
      <c r="KB7" s="28"/>
      <c r="KC7" s="28"/>
      <c r="KD7" s="28"/>
      <c r="KE7" s="28"/>
      <c r="KF7" s="28"/>
      <c r="KG7" s="28"/>
      <c r="KH7" s="28"/>
      <c r="KI7" s="28"/>
      <c r="KJ7" s="28"/>
      <c r="KK7" s="28"/>
      <c r="KL7" s="28"/>
      <c r="KM7" s="28"/>
      <c r="KN7" s="28"/>
      <c r="KO7" s="28"/>
      <c r="KP7" s="28"/>
      <c r="KQ7" s="28"/>
      <c r="KR7" s="28"/>
      <c r="KS7" s="28"/>
      <c r="KT7" s="28"/>
      <c r="KU7" s="28"/>
      <c r="KV7" s="28"/>
      <c r="KW7" s="28"/>
      <c r="KX7" s="28"/>
      <c r="KY7" s="28"/>
      <c r="KZ7" s="28"/>
      <c r="LA7" s="28"/>
      <c r="LB7" s="28"/>
      <c r="LC7" s="28"/>
      <c r="LD7" s="28"/>
      <c r="LE7" s="28"/>
      <c r="LF7" s="28"/>
      <c r="LG7" s="28"/>
      <c r="LH7" s="28"/>
      <c r="LI7" s="28"/>
      <c r="LJ7" s="28"/>
      <c r="LK7" s="28"/>
      <c r="LL7" s="28"/>
      <c r="LM7" s="28"/>
      <c r="LN7" s="28"/>
      <c r="LO7" s="28"/>
      <c r="LP7" s="28"/>
      <c r="LQ7" s="28"/>
      <c r="LR7" s="28"/>
      <c r="LS7" s="28"/>
      <c r="LT7" s="28"/>
      <c r="LU7" s="28"/>
      <c r="LV7" s="28"/>
      <c r="LW7" s="28"/>
      <c r="LX7" s="28"/>
      <c r="LY7" s="28"/>
      <c r="LZ7" s="28"/>
      <c r="MA7" s="28"/>
      <c r="MB7" s="28"/>
      <c r="MC7" s="28"/>
      <c r="MD7" s="28"/>
      <c r="ME7" s="28"/>
      <c r="MF7" s="28"/>
      <c r="MG7" s="28"/>
      <c r="MH7" s="28"/>
      <c r="MI7" s="28"/>
      <c r="MJ7" s="28"/>
      <c r="MK7" s="28"/>
      <c r="ML7" s="28"/>
      <c r="MM7" s="28"/>
      <c r="MN7" s="28"/>
      <c r="MO7" s="28"/>
      <c r="MP7" s="28"/>
      <c r="MQ7" s="28"/>
      <c r="MR7" s="28"/>
      <c r="MS7" s="28"/>
      <c r="MT7" s="28"/>
      <c r="MU7" s="28"/>
      <c r="MV7" s="28"/>
      <c r="MW7" s="28"/>
      <c r="MX7" s="28"/>
      <c r="MY7" s="28"/>
      <c r="MZ7" s="28"/>
      <c r="NA7" s="28"/>
      <c r="NB7" s="28"/>
      <c r="NC7" s="28"/>
      <c r="ND7" s="28"/>
      <c r="NE7" s="28"/>
      <c r="NF7" s="28"/>
      <c r="NG7" s="28"/>
      <c r="NH7" s="28"/>
      <c r="NI7" s="28"/>
      <c r="NJ7" s="28"/>
      <c r="NK7" s="28"/>
      <c r="NL7" s="28"/>
      <c r="NM7" s="28"/>
      <c r="NN7" s="28"/>
      <c r="NO7" s="28"/>
      <c r="NP7" s="28"/>
      <c r="NQ7" s="28"/>
      <c r="NR7" s="28"/>
      <c r="NS7" s="28"/>
      <c r="NT7" s="28"/>
      <c r="NU7" s="28"/>
      <c r="NV7" s="28"/>
      <c r="NW7" s="28"/>
      <c r="NX7" s="28"/>
      <c r="NY7" s="28"/>
      <c r="NZ7" s="28"/>
      <c r="OA7" s="28"/>
      <c r="OB7" s="28"/>
      <c r="OC7" s="28"/>
      <c r="OD7" s="28"/>
      <c r="OE7" s="28"/>
      <c r="OF7" s="28"/>
      <c r="OG7" s="28"/>
      <c r="OH7" s="28"/>
      <c r="OI7" s="28"/>
      <c r="OJ7" s="28"/>
      <c r="OK7" s="28"/>
      <c r="OL7" s="28"/>
      <c r="OM7" s="28"/>
      <c r="ON7" s="28"/>
      <c r="OO7" s="28"/>
      <c r="OP7" s="28"/>
      <c r="OQ7" s="28"/>
      <c r="OR7" s="28"/>
      <c r="OS7" s="28"/>
      <c r="OT7" s="28"/>
      <c r="OU7" s="28"/>
      <c r="OV7" s="28"/>
      <c r="OW7" s="28"/>
      <c r="OX7" s="28"/>
      <c r="OY7" s="28"/>
      <c r="OZ7" s="28"/>
      <c r="PA7" s="28"/>
      <c r="PB7" s="28"/>
      <c r="PC7" s="28"/>
      <c r="PD7" s="28"/>
      <c r="PE7" s="28"/>
      <c r="PF7" s="28"/>
      <c r="PG7" s="28"/>
      <c r="PH7" s="28"/>
      <c r="PI7" s="28"/>
      <c r="PJ7" s="28"/>
      <c r="PK7" s="28"/>
      <c r="PL7" s="28"/>
      <c r="PM7" s="28"/>
      <c r="PN7" s="28"/>
      <c r="PO7" s="28"/>
      <c r="PP7" s="28"/>
      <c r="PQ7" s="28"/>
      <c r="PR7" s="28"/>
      <c r="PS7" s="28"/>
      <c r="PT7" s="28"/>
      <c r="PU7" s="28"/>
      <c r="PV7" s="28"/>
      <c r="PW7" s="28"/>
      <c r="PX7" s="28"/>
      <c r="PY7" s="28"/>
      <c r="PZ7" s="28"/>
      <c r="QA7" s="28"/>
      <c r="QB7" s="28"/>
      <c r="QC7" s="28"/>
      <c r="QD7" s="28"/>
      <c r="QE7" s="28"/>
      <c r="QF7" s="28"/>
      <c r="QG7" s="28"/>
      <c r="QH7" s="28"/>
      <c r="QI7" s="28"/>
      <c r="QJ7" s="28"/>
      <c r="QK7" s="28"/>
      <c r="QL7" s="28"/>
      <c r="QM7" s="28"/>
      <c r="QN7" s="28"/>
      <c r="QO7" s="28"/>
      <c r="QP7" s="28"/>
      <c r="QQ7" s="28"/>
      <c r="QR7" s="28"/>
      <c r="QS7" s="28"/>
      <c r="QT7" s="28"/>
      <c r="QU7" s="28"/>
      <c r="QV7" s="28"/>
      <c r="QW7" s="28"/>
      <c r="QX7" s="28"/>
      <c r="QY7" s="28"/>
      <c r="QZ7" s="28"/>
      <c r="RA7" s="28"/>
      <c r="RB7" s="28"/>
      <c r="RC7" s="28"/>
      <c r="RD7" s="28"/>
      <c r="RE7" s="28"/>
      <c r="RF7" s="28"/>
      <c r="RG7" s="28"/>
      <c r="RH7" s="28"/>
      <c r="RI7" s="28"/>
      <c r="RJ7" s="28"/>
      <c r="RK7" s="28"/>
      <c r="RL7" s="28"/>
      <c r="RM7" s="28"/>
      <c r="RN7" s="28"/>
      <c r="RO7" s="28"/>
      <c r="RP7" s="28"/>
      <c r="RQ7" s="28"/>
      <c r="RR7" s="28"/>
      <c r="RS7" s="28"/>
      <c r="RT7" s="28"/>
      <c r="RU7" s="28"/>
      <c r="RV7" s="28"/>
      <c r="RW7" s="28"/>
      <c r="RX7" s="28"/>
      <c r="RY7" s="28"/>
      <c r="RZ7" s="28"/>
      <c r="SA7" s="28"/>
      <c r="SB7" s="28"/>
      <c r="SC7" s="28"/>
      <c r="SD7" s="28"/>
      <c r="SE7" s="28"/>
      <c r="SF7" s="28"/>
      <c r="SG7" s="28"/>
      <c r="SH7" s="28"/>
      <c r="SI7" s="28"/>
      <c r="SJ7" s="28"/>
      <c r="SK7" s="28"/>
      <c r="SL7" s="28"/>
      <c r="SM7" s="28"/>
      <c r="SN7" s="28"/>
      <c r="SO7" s="28"/>
      <c r="SP7" s="28"/>
      <c r="SQ7" s="28"/>
      <c r="SR7" s="28"/>
      <c r="SS7" s="28"/>
      <c r="ST7" s="28"/>
      <c r="SU7" s="28"/>
      <c r="SV7" s="28"/>
      <c r="SW7" s="28"/>
      <c r="SX7" s="28"/>
      <c r="SY7" s="28"/>
      <c r="SZ7" s="28"/>
      <c r="TA7" s="28"/>
      <c r="TB7" s="28"/>
      <c r="TC7" s="28"/>
      <c r="TD7" s="28"/>
      <c r="TE7" s="28"/>
      <c r="TF7" s="28"/>
      <c r="TG7" s="28"/>
      <c r="TH7" s="28"/>
      <c r="TI7" s="28"/>
      <c r="TJ7" s="28"/>
      <c r="TK7" s="28"/>
      <c r="TL7" s="28"/>
      <c r="TM7" s="28"/>
      <c r="TN7" s="28"/>
      <c r="TO7" s="28"/>
      <c r="TP7" s="28"/>
      <c r="TQ7" s="28"/>
      <c r="TR7" s="28"/>
      <c r="TS7" s="28"/>
      <c r="TT7" s="28"/>
      <c r="TU7" s="28"/>
      <c r="TV7" s="28"/>
      <c r="TW7" s="28"/>
      <c r="TX7" s="28"/>
      <c r="TY7" s="28"/>
      <c r="TZ7" s="28"/>
      <c r="UA7" s="28"/>
      <c r="UB7" s="28"/>
      <c r="UC7" s="28"/>
    </row>
    <row r="8" spans="1:549" s="3" customFormat="1" ht="55.2" x14ac:dyDescent="0.3">
      <c r="A8" s="50" t="s">
        <v>36</v>
      </c>
      <c r="B8" s="17">
        <v>1</v>
      </c>
      <c r="C8" s="17" t="s">
        <v>336</v>
      </c>
      <c r="D8" s="17" t="s">
        <v>337</v>
      </c>
      <c r="E8" s="54" t="s">
        <v>184</v>
      </c>
      <c r="F8" s="54" t="s">
        <v>185</v>
      </c>
      <c r="G8" s="55" t="s">
        <v>186</v>
      </c>
      <c r="H8" s="55" t="s">
        <v>187</v>
      </c>
      <c r="I8" s="9" t="s">
        <v>182</v>
      </c>
      <c r="J8" s="9" t="s">
        <v>183</v>
      </c>
      <c r="K8" s="17">
        <v>1</v>
      </c>
      <c r="L8" s="17" t="s">
        <v>428</v>
      </c>
      <c r="M8" s="17" t="s">
        <v>429</v>
      </c>
      <c r="N8" s="48" t="s">
        <v>430</v>
      </c>
      <c r="O8" s="17" t="s">
        <v>431</v>
      </c>
      <c r="P8" s="17"/>
      <c r="Q8" s="17"/>
      <c r="R8" s="17"/>
      <c r="S8" s="17"/>
      <c r="T8" s="17"/>
      <c r="U8" s="17"/>
      <c r="V8" s="17"/>
      <c r="W8" s="17"/>
      <c r="X8" s="17"/>
      <c r="Y8" s="17"/>
      <c r="Z8" s="17"/>
      <c r="AA8" s="17"/>
      <c r="AB8" s="17"/>
      <c r="AC8" s="129"/>
      <c r="AD8" s="117">
        <v>1</v>
      </c>
      <c r="AE8" s="17">
        <v>0</v>
      </c>
      <c r="AF8" s="17"/>
      <c r="AG8" s="17"/>
      <c r="AH8" s="17"/>
      <c r="AI8" s="17"/>
      <c r="AJ8" s="16"/>
      <c r="AK8" s="16"/>
      <c r="AL8" s="16"/>
      <c r="AM8" s="38"/>
      <c r="AN8" s="38"/>
      <c r="AO8" s="38"/>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40"/>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40"/>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c r="IW8" s="28"/>
      <c r="IX8" s="28"/>
      <c r="IY8" s="28"/>
      <c r="IZ8" s="28"/>
      <c r="JA8" s="28"/>
      <c r="JB8" s="28"/>
      <c r="JC8" s="28"/>
      <c r="JD8" s="28"/>
      <c r="JE8" s="28"/>
      <c r="JF8" s="28"/>
      <c r="JG8" s="28"/>
      <c r="JH8" s="28"/>
      <c r="JI8" s="28"/>
      <c r="JJ8" s="28"/>
      <c r="JK8" s="28"/>
      <c r="JL8" s="28"/>
      <c r="JM8" s="28"/>
      <c r="JN8" s="28"/>
      <c r="JO8" s="28"/>
      <c r="JP8" s="28"/>
      <c r="JQ8" s="28"/>
      <c r="JR8" s="28"/>
      <c r="JS8" s="28"/>
      <c r="JT8" s="28"/>
      <c r="JU8" s="28"/>
      <c r="JV8" s="28"/>
      <c r="JW8" s="28"/>
      <c r="JX8" s="28"/>
      <c r="JY8" s="28"/>
      <c r="JZ8" s="28"/>
      <c r="KA8" s="28"/>
      <c r="KB8" s="28"/>
      <c r="KC8" s="28"/>
      <c r="KD8" s="28"/>
      <c r="KE8" s="28"/>
      <c r="KF8" s="28"/>
      <c r="KG8" s="28"/>
      <c r="KH8" s="28"/>
      <c r="KI8" s="28"/>
      <c r="KJ8" s="28"/>
      <c r="KK8" s="28"/>
      <c r="KL8" s="28"/>
      <c r="KM8" s="28"/>
      <c r="KN8" s="28"/>
      <c r="KO8" s="28"/>
      <c r="KP8" s="28"/>
      <c r="KQ8" s="28"/>
      <c r="KR8" s="28"/>
      <c r="KS8" s="28"/>
      <c r="KT8" s="28"/>
      <c r="KU8" s="28"/>
      <c r="KV8" s="28"/>
      <c r="KW8" s="28"/>
      <c r="KX8" s="28"/>
      <c r="KY8" s="28"/>
      <c r="KZ8" s="28"/>
      <c r="LA8" s="28"/>
      <c r="LB8" s="28"/>
      <c r="LC8" s="28"/>
      <c r="LD8" s="28"/>
      <c r="LE8" s="28"/>
      <c r="LF8" s="28"/>
      <c r="LG8" s="28"/>
      <c r="LH8" s="28"/>
      <c r="LI8" s="28"/>
      <c r="LJ8" s="28"/>
      <c r="LK8" s="28"/>
      <c r="LL8" s="28"/>
      <c r="LM8" s="28"/>
      <c r="LN8" s="28"/>
      <c r="LO8" s="28"/>
      <c r="LP8" s="28"/>
      <c r="LQ8" s="28"/>
      <c r="LR8" s="28"/>
      <c r="LS8" s="28"/>
      <c r="LT8" s="28"/>
      <c r="LU8" s="28"/>
      <c r="LV8" s="28"/>
      <c r="LW8" s="28"/>
      <c r="LX8" s="28"/>
      <c r="LY8" s="28"/>
      <c r="LZ8" s="28"/>
      <c r="MA8" s="28"/>
      <c r="MB8" s="28"/>
      <c r="MC8" s="28"/>
      <c r="MD8" s="28"/>
      <c r="ME8" s="28"/>
      <c r="MF8" s="28"/>
      <c r="MG8" s="28"/>
      <c r="MH8" s="28"/>
      <c r="MI8" s="28"/>
      <c r="MJ8" s="28"/>
      <c r="MK8" s="28"/>
      <c r="ML8" s="28"/>
      <c r="MM8" s="28"/>
      <c r="MN8" s="28"/>
      <c r="MO8" s="28"/>
      <c r="MP8" s="28"/>
      <c r="MQ8" s="28"/>
      <c r="MR8" s="28"/>
      <c r="MS8" s="28"/>
      <c r="MT8" s="28"/>
      <c r="MU8" s="28"/>
      <c r="MV8" s="28"/>
      <c r="MW8" s="28"/>
      <c r="MX8" s="28"/>
      <c r="MY8" s="28"/>
      <c r="MZ8" s="28"/>
      <c r="NA8" s="28"/>
      <c r="NB8" s="28"/>
      <c r="NC8" s="28"/>
      <c r="ND8" s="28"/>
      <c r="NE8" s="28"/>
      <c r="NF8" s="28"/>
      <c r="NG8" s="28"/>
      <c r="NH8" s="28"/>
      <c r="NI8" s="28"/>
      <c r="NJ8" s="28"/>
      <c r="NK8" s="28"/>
      <c r="NL8" s="28"/>
      <c r="NM8" s="28"/>
      <c r="NN8" s="28"/>
      <c r="NO8" s="28"/>
      <c r="NP8" s="28"/>
      <c r="NQ8" s="28"/>
      <c r="NR8" s="28"/>
      <c r="NS8" s="28"/>
      <c r="NT8" s="28"/>
      <c r="NU8" s="28"/>
      <c r="NV8" s="28"/>
      <c r="NW8" s="28"/>
      <c r="NX8" s="28"/>
      <c r="NY8" s="28"/>
      <c r="NZ8" s="28"/>
      <c r="OA8" s="28"/>
      <c r="OB8" s="28"/>
      <c r="OC8" s="28"/>
      <c r="OD8" s="28"/>
      <c r="OE8" s="28"/>
      <c r="OF8" s="28"/>
      <c r="OG8" s="28"/>
      <c r="OH8" s="28"/>
      <c r="OI8" s="28"/>
      <c r="OJ8" s="28"/>
      <c r="OK8" s="28"/>
      <c r="OL8" s="28"/>
      <c r="OM8" s="28"/>
      <c r="ON8" s="28"/>
      <c r="OO8" s="28"/>
      <c r="OP8" s="28"/>
      <c r="OQ8" s="28"/>
      <c r="OR8" s="28"/>
      <c r="OS8" s="28"/>
      <c r="OT8" s="28"/>
      <c r="OU8" s="28"/>
      <c r="OV8" s="28"/>
      <c r="OW8" s="28"/>
      <c r="OX8" s="28"/>
      <c r="OY8" s="28"/>
      <c r="OZ8" s="28"/>
      <c r="PA8" s="28"/>
      <c r="PB8" s="28"/>
      <c r="PC8" s="28"/>
      <c r="PD8" s="28"/>
      <c r="PE8" s="28"/>
      <c r="PF8" s="28"/>
      <c r="PG8" s="28"/>
      <c r="PH8" s="28"/>
      <c r="PI8" s="28"/>
      <c r="PJ8" s="28"/>
      <c r="PK8" s="28"/>
      <c r="PL8" s="28"/>
      <c r="PM8" s="28"/>
      <c r="PN8" s="28"/>
      <c r="PO8" s="28"/>
      <c r="PP8" s="28"/>
      <c r="PQ8" s="28"/>
      <c r="PR8" s="28"/>
      <c r="PS8" s="28"/>
      <c r="PT8" s="28"/>
      <c r="PU8" s="28"/>
      <c r="PV8" s="28"/>
      <c r="PW8" s="28"/>
      <c r="PX8" s="28"/>
      <c r="PY8" s="28"/>
      <c r="PZ8" s="28"/>
      <c r="QA8" s="28"/>
      <c r="QB8" s="28"/>
      <c r="QC8" s="28"/>
      <c r="QD8" s="28"/>
      <c r="QE8" s="28"/>
      <c r="QF8" s="28"/>
      <c r="QG8" s="28"/>
      <c r="QH8" s="28"/>
      <c r="QI8" s="28"/>
      <c r="QJ8" s="28"/>
      <c r="QK8" s="28"/>
      <c r="QL8" s="28"/>
      <c r="QM8" s="28"/>
      <c r="QN8" s="28"/>
      <c r="QO8" s="28"/>
      <c r="QP8" s="28"/>
      <c r="QQ8" s="28"/>
      <c r="QR8" s="28"/>
      <c r="QS8" s="28"/>
      <c r="QT8" s="28"/>
      <c r="QU8" s="28"/>
      <c r="QV8" s="28"/>
      <c r="QW8" s="28"/>
      <c r="QX8" s="28"/>
      <c r="QY8" s="28"/>
      <c r="QZ8" s="28"/>
      <c r="RA8" s="28"/>
      <c r="RB8" s="28"/>
      <c r="RC8" s="28"/>
      <c r="RD8" s="28"/>
      <c r="RE8" s="28"/>
      <c r="RF8" s="28"/>
      <c r="RG8" s="28"/>
      <c r="RH8" s="28"/>
      <c r="RI8" s="28"/>
      <c r="RJ8" s="28"/>
      <c r="RK8" s="28"/>
      <c r="RL8" s="28"/>
      <c r="RM8" s="28"/>
      <c r="RN8" s="28"/>
      <c r="RO8" s="28"/>
      <c r="RP8" s="28"/>
      <c r="RQ8" s="28"/>
      <c r="RR8" s="28"/>
      <c r="RS8" s="28"/>
      <c r="RT8" s="28"/>
      <c r="RU8" s="28"/>
      <c r="RV8" s="28"/>
      <c r="RW8" s="28"/>
      <c r="RX8" s="28"/>
      <c r="RY8" s="28"/>
      <c r="RZ8" s="28"/>
      <c r="SA8" s="28"/>
      <c r="SB8" s="28"/>
      <c r="SC8" s="28"/>
      <c r="SD8" s="28"/>
      <c r="SE8" s="28"/>
      <c r="SF8" s="28"/>
      <c r="SG8" s="28"/>
      <c r="SH8" s="28"/>
      <c r="SI8" s="28"/>
      <c r="SJ8" s="28"/>
      <c r="SK8" s="28"/>
      <c r="SL8" s="28"/>
      <c r="SM8" s="28"/>
      <c r="SN8" s="28"/>
      <c r="SO8" s="28"/>
      <c r="SP8" s="28"/>
      <c r="SQ8" s="28"/>
      <c r="SR8" s="28"/>
      <c r="SS8" s="28"/>
      <c r="ST8" s="28"/>
      <c r="SU8" s="28"/>
      <c r="SV8" s="28"/>
      <c r="SW8" s="28"/>
      <c r="SX8" s="28"/>
      <c r="SY8" s="28"/>
      <c r="SZ8" s="28"/>
      <c r="TA8" s="28"/>
      <c r="TB8" s="28"/>
      <c r="TC8" s="28"/>
      <c r="TD8" s="28"/>
      <c r="TE8" s="28"/>
      <c r="TF8" s="28"/>
      <c r="TG8" s="28"/>
      <c r="TH8" s="28"/>
      <c r="TI8" s="28"/>
      <c r="TJ8" s="28"/>
      <c r="TK8" s="28"/>
      <c r="TL8" s="28"/>
      <c r="TM8" s="28"/>
      <c r="TN8" s="28"/>
      <c r="TO8" s="28"/>
      <c r="TP8" s="28"/>
      <c r="TQ8" s="28"/>
      <c r="TR8" s="28"/>
      <c r="TS8" s="28"/>
      <c r="TT8" s="28"/>
      <c r="TU8" s="28"/>
      <c r="TV8" s="28"/>
      <c r="TW8" s="28"/>
      <c r="TX8" s="28"/>
      <c r="TY8" s="28"/>
      <c r="TZ8" s="28"/>
      <c r="UA8" s="28"/>
      <c r="UB8" s="28"/>
      <c r="UC8" s="28"/>
    </row>
    <row r="9" spans="1:549" s="3" customFormat="1" ht="69" x14ac:dyDescent="0.3">
      <c r="A9" s="59" t="s">
        <v>37</v>
      </c>
      <c r="B9" s="60">
        <v>2</v>
      </c>
      <c r="C9" s="60" t="s">
        <v>338</v>
      </c>
      <c r="D9" s="60" t="s">
        <v>339</v>
      </c>
      <c r="E9" s="62" t="s">
        <v>188</v>
      </c>
      <c r="F9" s="62" t="s">
        <v>189</v>
      </c>
      <c r="G9" s="63" t="s">
        <v>190</v>
      </c>
      <c r="H9" s="63" t="s">
        <v>191</v>
      </c>
      <c r="I9" s="64" t="s">
        <v>192</v>
      </c>
      <c r="J9" s="64" t="s">
        <v>193</v>
      </c>
      <c r="K9" s="60">
        <v>3</v>
      </c>
      <c r="L9" s="60" t="s">
        <v>428</v>
      </c>
      <c r="M9" s="60" t="s">
        <v>429</v>
      </c>
      <c r="N9" s="60" t="s">
        <v>441</v>
      </c>
      <c r="O9" s="60" t="s">
        <v>431</v>
      </c>
      <c r="P9" s="95" t="s">
        <v>433</v>
      </c>
      <c r="Q9" s="60" t="s">
        <v>442</v>
      </c>
      <c r="R9" s="60" t="s">
        <v>443</v>
      </c>
      <c r="S9" s="60" t="s">
        <v>443</v>
      </c>
      <c r="T9" s="60"/>
      <c r="U9" s="60"/>
      <c r="V9" s="60"/>
      <c r="W9" s="60"/>
      <c r="X9" s="60"/>
      <c r="Y9" s="60"/>
      <c r="Z9" s="60"/>
      <c r="AA9" s="60"/>
      <c r="AB9" s="60"/>
      <c r="AC9" s="131"/>
      <c r="AD9" s="118">
        <v>3</v>
      </c>
      <c r="AE9" s="60">
        <v>0</v>
      </c>
      <c r="AF9" s="60">
        <v>1.5</v>
      </c>
      <c r="AG9" s="60">
        <v>3</v>
      </c>
      <c r="AH9" s="60"/>
      <c r="AI9" s="60"/>
      <c r="AJ9" s="61"/>
      <c r="AK9" s="61"/>
      <c r="AL9" s="61"/>
      <c r="AM9" s="38"/>
      <c r="AN9" s="38"/>
      <c r="AO9" s="38"/>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40"/>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40"/>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c r="IW9" s="28"/>
      <c r="IX9" s="28"/>
      <c r="IY9" s="28"/>
      <c r="IZ9" s="28"/>
      <c r="JA9" s="28"/>
      <c r="JB9" s="28"/>
      <c r="JC9" s="28"/>
      <c r="JD9" s="28"/>
      <c r="JE9" s="28"/>
      <c r="JF9" s="28"/>
      <c r="JG9" s="28"/>
      <c r="JH9" s="28"/>
      <c r="JI9" s="28"/>
      <c r="JJ9" s="28"/>
      <c r="JK9" s="28"/>
      <c r="JL9" s="28"/>
      <c r="JM9" s="28"/>
      <c r="JN9" s="28"/>
      <c r="JO9" s="28"/>
      <c r="JP9" s="28"/>
      <c r="JQ9" s="28"/>
      <c r="JR9" s="28"/>
      <c r="JS9" s="28"/>
      <c r="JT9" s="28"/>
      <c r="JU9" s="28"/>
      <c r="JV9" s="28"/>
      <c r="JW9" s="28"/>
      <c r="JX9" s="28"/>
      <c r="JY9" s="28"/>
      <c r="JZ9" s="28"/>
      <c r="KA9" s="28"/>
      <c r="KB9" s="28"/>
      <c r="KC9" s="28"/>
      <c r="KD9" s="28"/>
      <c r="KE9" s="28"/>
      <c r="KF9" s="28"/>
      <c r="KG9" s="28"/>
      <c r="KH9" s="28"/>
      <c r="KI9" s="28"/>
      <c r="KJ9" s="28"/>
      <c r="KK9" s="28"/>
      <c r="KL9" s="28"/>
      <c r="KM9" s="28"/>
      <c r="KN9" s="28"/>
      <c r="KO9" s="28"/>
      <c r="KP9" s="28"/>
      <c r="KQ9" s="28"/>
      <c r="KR9" s="28"/>
      <c r="KS9" s="28"/>
      <c r="KT9" s="28"/>
      <c r="KU9" s="28"/>
      <c r="KV9" s="28"/>
      <c r="KW9" s="28"/>
      <c r="KX9" s="28"/>
      <c r="KY9" s="28"/>
      <c r="KZ9" s="28"/>
      <c r="LA9" s="28"/>
      <c r="LB9" s="28"/>
      <c r="LC9" s="28"/>
      <c r="LD9" s="28"/>
      <c r="LE9" s="28"/>
      <c r="LF9" s="28"/>
      <c r="LG9" s="28"/>
      <c r="LH9" s="28"/>
      <c r="LI9" s="28"/>
      <c r="LJ9" s="28"/>
      <c r="LK9" s="28"/>
      <c r="LL9" s="28"/>
      <c r="LM9" s="28"/>
      <c r="LN9" s="28"/>
      <c r="LO9" s="28"/>
      <c r="LP9" s="28"/>
      <c r="LQ9" s="28"/>
      <c r="LR9" s="28"/>
      <c r="LS9" s="28"/>
      <c r="LT9" s="28"/>
      <c r="LU9" s="28"/>
      <c r="LV9" s="28"/>
      <c r="LW9" s="28"/>
      <c r="LX9" s="28"/>
      <c r="LY9" s="28"/>
      <c r="LZ9" s="28"/>
      <c r="MA9" s="28"/>
      <c r="MB9" s="28"/>
      <c r="MC9" s="28"/>
      <c r="MD9" s="28"/>
      <c r="ME9" s="28"/>
      <c r="MF9" s="28"/>
      <c r="MG9" s="28"/>
      <c r="MH9" s="28"/>
      <c r="MI9" s="28"/>
      <c r="MJ9" s="28"/>
      <c r="MK9" s="28"/>
      <c r="ML9" s="28"/>
      <c r="MM9" s="28"/>
      <c r="MN9" s="28"/>
      <c r="MO9" s="28"/>
      <c r="MP9" s="28"/>
      <c r="MQ9" s="28"/>
      <c r="MR9" s="28"/>
      <c r="MS9" s="28"/>
      <c r="MT9" s="28"/>
      <c r="MU9" s="28"/>
      <c r="MV9" s="28"/>
      <c r="MW9" s="28"/>
      <c r="MX9" s="28"/>
      <c r="MY9" s="28"/>
      <c r="MZ9" s="28"/>
      <c r="NA9" s="28"/>
      <c r="NB9" s="28"/>
      <c r="NC9" s="28"/>
      <c r="ND9" s="28"/>
      <c r="NE9" s="28"/>
      <c r="NF9" s="28"/>
      <c r="NG9" s="28"/>
      <c r="NH9" s="28"/>
      <c r="NI9" s="28"/>
      <c r="NJ9" s="28"/>
      <c r="NK9" s="28"/>
      <c r="NL9" s="28"/>
      <c r="NM9" s="28"/>
      <c r="NN9" s="28"/>
      <c r="NO9" s="28"/>
      <c r="NP9" s="28"/>
      <c r="NQ9" s="28"/>
      <c r="NR9" s="28"/>
      <c r="NS9" s="28"/>
      <c r="NT9" s="28"/>
      <c r="NU9" s="28"/>
      <c r="NV9" s="28"/>
      <c r="NW9" s="28"/>
      <c r="NX9" s="28"/>
      <c r="NY9" s="28"/>
      <c r="NZ9" s="28"/>
      <c r="OA9" s="28"/>
      <c r="OB9" s="28"/>
      <c r="OC9" s="28"/>
      <c r="OD9" s="28"/>
      <c r="OE9" s="28"/>
      <c r="OF9" s="28"/>
      <c r="OG9" s="28"/>
      <c r="OH9" s="28"/>
      <c r="OI9" s="28"/>
      <c r="OJ9" s="28"/>
      <c r="OK9" s="28"/>
      <c r="OL9" s="28"/>
      <c r="OM9" s="28"/>
      <c r="ON9" s="28"/>
      <c r="OO9" s="28"/>
      <c r="OP9" s="28"/>
      <c r="OQ9" s="28"/>
      <c r="OR9" s="28"/>
      <c r="OS9" s="28"/>
      <c r="OT9" s="28"/>
      <c r="OU9" s="28"/>
      <c r="OV9" s="28"/>
      <c r="OW9" s="28"/>
      <c r="OX9" s="28"/>
      <c r="OY9" s="28"/>
      <c r="OZ9" s="28"/>
      <c r="PA9" s="28"/>
      <c r="PB9" s="28"/>
      <c r="PC9" s="28"/>
      <c r="PD9" s="28"/>
      <c r="PE9" s="28"/>
      <c r="PF9" s="28"/>
      <c r="PG9" s="28"/>
      <c r="PH9" s="28"/>
      <c r="PI9" s="28"/>
      <c r="PJ9" s="28"/>
      <c r="PK9" s="28"/>
      <c r="PL9" s="28"/>
      <c r="PM9" s="28"/>
      <c r="PN9" s="28"/>
      <c r="PO9" s="28"/>
      <c r="PP9" s="28"/>
      <c r="PQ9" s="28"/>
      <c r="PR9" s="28"/>
      <c r="PS9" s="28"/>
      <c r="PT9" s="28"/>
      <c r="PU9" s="28"/>
      <c r="PV9" s="28"/>
      <c r="PW9" s="28"/>
      <c r="PX9" s="28"/>
      <c r="PY9" s="28"/>
      <c r="PZ9" s="28"/>
      <c r="QA9" s="28"/>
      <c r="QB9" s="28"/>
      <c r="QC9" s="28"/>
      <c r="QD9" s="28"/>
      <c r="QE9" s="28"/>
      <c r="QF9" s="28"/>
      <c r="QG9" s="28"/>
      <c r="QH9" s="28"/>
      <c r="QI9" s="28"/>
      <c r="QJ9" s="28"/>
      <c r="QK9" s="28"/>
      <c r="QL9" s="28"/>
      <c r="QM9" s="28"/>
      <c r="QN9" s="28"/>
      <c r="QO9" s="28"/>
      <c r="QP9" s="28"/>
      <c r="QQ9" s="28"/>
      <c r="QR9" s="28"/>
      <c r="QS9" s="28"/>
      <c r="QT9" s="28"/>
      <c r="QU9" s="28"/>
      <c r="QV9" s="28"/>
      <c r="QW9" s="28"/>
      <c r="QX9" s="28"/>
      <c r="QY9" s="28"/>
      <c r="QZ9" s="28"/>
      <c r="RA9" s="28"/>
      <c r="RB9" s="28"/>
      <c r="RC9" s="28"/>
      <c r="RD9" s="28"/>
      <c r="RE9" s="28"/>
      <c r="RF9" s="28"/>
      <c r="RG9" s="28"/>
      <c r="RH9" s="28"/>
      <c r="RI9" s="28"/>
      <c r="RJ9" s="28"/>
      <c r="RK9" s="28"/>
      <c r="RL9" s="28"/>
      <c r="RM9" s="28"/>
      <c r="RN9" s="28"/>
      <c r="RO9" s="28"/>
      <c r="RP9" s="28"/>
      <c r="RQ9" s="28"/>
      <c r="RR9" s="28"/>
      <c r="RS9" s="28"/>
      <c r="RT9" s="28"/>
      <c r="RU9" s="28"/>
      <c r="RV9" s="28"/>
      <c r="RW9" s="28"/>
      <c r="RX9" s="28"/>
      <c r="RY9" s="28"/>
      <c r="RZ9" s="28"/>
      <c r="SA9" s="28"/>
      <c r="SB9" s="28"/>
      <c r="SC9" s="28"/>
      <c r="SD9" s="28"/>
      <c r="SE9" s="28"/>
      <c r="SF9" s="28"/>
      <c r="SG9" s="28"/>
      <c r="SH9" s="28"/>
      <c r="SI9" s="28"/>
      <c r="SJ9" s="28"/>
      <c r="SK9" s="28"/>
      <c r="SL9" s="28"/>
      <c r="SM9" s="28"/>
      <c r="SN9" s="28"/>
      <c r="SO9" s="28"/>
      <c r="SP9" s="28"/>
      <c r="SQ9" s="28"/>
      <c r="SR9" s="28"/>
      <c r="SS9" s="28"/>
      <c r="ST9" s="28"/>
      <c r="SU9" s="28"/>
      <c r="SV9" s="28"/>
      <c r="SW9" s="28"/>
      <c r="SX9" s="28"/>
      <c r="SY9" s="28"/>
      <c r="SZ9" s="28"/>
      <c r="TA9" s="28"/>
      <c r="TB9" s="28"/>
      <c r="TC9" s="28"/>
      <c r="TD9" s="28"/>
      <c r="TE9" s="28"/>
      <c r="TF9" s="28"/>
      <c r="TG9" s="28"/>
      <c r="TH9" s="28"/>
      <c r="TI9" s="28"/>
      <c r="TJ9" s="28"/>
      <c r="TK9" s="28"/>
      <c r="TL9" s="28"/>
      <c r="TM9" s="28"/>
      <c r="TN9" s="28"/>
      <c r="TO9" s="28"/>
      <c r="TP9" s="28"/>
      <c r="TQ9" s="28"/>
      <c r="TR9" s="28"/>
      <c r="TS9" s="28"/>
      <c r="TT9" s="28"/>
      <c r="TU9" s="28"/>
      <c r="TV9" s="28"/>
      <c r="TW9" s="28"/>
      <c r="TX9" s="28"/>
      <c r="TY9" s="28"/>
      <c r="TZ9" s="28"/>
      <c r="UA9" s="28"/>
      <c r="UB9" s="28"/>
      <c r="UC9" s="28"/>
    </row>
    <row r="10" spans="1:549" s="3" customFormat="1" ht="82.8" x14ac:dyDescent="0.3">
      <c r="A10" s="59" t="s">
        <v>38</v>
      </c>
      <c r="B10" s="60">
        <v>2</v>
      </c>
      <c r="C10" s="60" t="s">
        <v>340</v>
      </c>
      <c r="D10" s="60" t="s">
        <v>341</v>
      </c>
      <c r="E10" s="62" t="s">
        <v>188</v>
      </c>
      <c r="F10" s="62" t="s">
        <v>189</v>
      </c>
      <c r="G10" s="63" t="s">
        <v>190</v>
      </c>
      <c r="H10" s="63" t="s">
        <v>191</v>
      </c>
      <c r="I10" s="64" t="s">
        <v>194</v>
      </c>
      <c r="J10" s="64" t="s">
        <v>195</v>
      </c>
      <c r="K10" s="60">
        <v>3</v>
      </c>
      <c r="L10" s="60" t="s">
        <v>428</v>
      </c>
      <c r="M10" s="60" t="s">
        <v>429</v>
      </c>
      <c r="N10" s="60" t="s">
        <v>441</v>
      </c>
      <c r="O10" s="60" t="s">
        <v>431</v>
      </c>
      <c r="P10" s="95" t="s">
        <v>433</v>
      </c>
      <c r="Q10" s="60" t="s">
        <v>442</v>
      </c>
      <c r="R10" s="60" t="s">
        <v>443</v>
      </c>
      <c r="S10" s="60" t="s">
        <v>443</v>
      </c>
      <c r="T10" s="60" t="s">
        <v>434</v>
      </c>
      <c r="U10" s="60" t="s">
        <v>434</v>
      </c>
      <c r="V10" s="60" t="s">
        <v>435</v>
      </c>
      <c r="W10" s="60" t="s">
        <v>435</v>
      </c>
      <c r="X10" s="60" t="s">
        <v>436</v>
      </c>
      <c r="Y10" s="60" t="s">
        <v>436</v>
      </c>
      <c r="Z10" s="60" t="s">
        <v>437</v>
      </c>
      <c r="AA10" s="60" t="s">
        <v>437</v>
      </c>
      <c r="AB10" s="60" t="s">
        <v>438</v>
      </c>
      <c r="AC10" s="131" t="s">
        <v>438</v>
      </c>
      <c r="AD10" s="118">
        <v>3</v>
      </c>
      <c r="AE10" s="60">
        <v>0</v>
      </c>
      <c r="AF10" s="60">
        <v>1.5</v>
      </c>
      <c r="AG10" s="60">
        <v>3</v>
      </c>
      <c r="AH10" s="60">
        <v>0.3</v>
      </c>
      <c r="AI10" s="60">
        <v>0.6</v>
      </c>
      <c r="AJ10" s="60">
        <v>0.9</v>
      </c>
      <c r="AK10" s="60">
        <v>1.2</v>
      </c>
      <c r="AL10" s="60">
        <v>1.5</v>
      </c>
      <c r="AM10" s="38"/>
      <c r="AN10" s="38"/>
      <c r="AO10" s="38"/>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40"/>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40"/>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c r="IW10" s="28"/>
      <c r="IX10" s="28"/>
      <c r="IY10" s="28"/>
      <c r="IZ10" s="28"/>
      <c r="JA10" s="28"/>
      <c r="JB10" s="28"/>
      <c r="JC10" s="28"/>
      <c r="JD10" s="28"/>
      <c r="JE10" s="28"/>
      <c r="JF10" s="28"/>
      <c r="JG10" s="28"/>
      <c r="JH10" s="28"/>
      <c r="JI10" s="28"/>
      <c r="JJ10" s="28"/>
      <c r="JK10" s="28"/>
      <c r="JL10" s="28"/>
      <c r="JM10" s="28"/>
      <c r="JN10" s="28"/>
      <c r="JO10" s="28"/>
      <c r="JP10" s="28"/>
      <c r="JQ10" s="28"/>
      <c r="JR10" s="28"/>
      <c r="JS10" s="28"/>
      <c r="JT10" s="28"/>
      <c r="JU10" s="28"/>
      <c r="JV10" s="28"/>
      <c r="JW10" s="28"/>
      <c r="JX10" s="28"/>
      <c r="JY10" s="28"/>
      <c r="JZ10" s="28"/>
      <c r="KA10" s="28"/>
      <c r="KB10" s="28"/>
      <c r="KC10" s="28"/>
      <c r="KD10" s="28"/>
      <c r="KE10" s="28"/>
      <c r="KF10" s="28"/>
      <c r="KG10" s="28"/>
      <c r="KH10" s="28"/>
      <c r="KI10" s="28"/>
      <c r="KJ10" s="28"/>
      <c r="KK10" s="28"/>
      <c r="KL10" s="28"/>
      <c r="KM10" s="28"/>
      <c r="KN10" s="28"/>
      <c r="KO10" s="28"/>
      <c r="KP10" s="28"/>
      <c r="KQ10" s="28"/>
      <c r="KR10" s="28"/>
      <c r="KS10" s="28"/>
      <c r="KT10" s="28"/>
      <c r="KU10" s="28"/>
      <c r="KV10" s="28"/>
      <c r="KW10" s="28"/>
      <c r="KX10" s="28"/>
      <c r="KY10" s="28"/>
      <c r="KZ10" s="28"/>
      <c r="LA10" s="28"/>
      <c r="LB10" s="28"/>
      <c r="LC10" s="28"/>
      <c r="LD10" s="28"/>
      <c r="LE10" s="28"/>
      <c r="LF10" s="28"/>
      <c r="LG10" s="28"/>
      <c r="LH10" s="28"/>
      <c r="LI10" s="28"/>
      <c r="LJ10" s="28"/>
      <c r="LK10" s="28"/>
      <c r="LL10" s="28"/>
      <c r="LM10" s="28"/>
      <c r="LN10" s="28"/>
      <c r="LO10" s="28"/>
      <c r="LP10" s="28"/>
      <c r="LQ10" s="28"/>
      <c r="LR10" s="28"/>
      <c r="LS10" s="28"/>
      <c r="LT10" s="28"/>
      <c r="LU10" s="28"/>
      <c r="LV10" s="28"/>
      <c r="LW10" s="28"/>
      <c r="LX10" s="28"/>
      <c r="LY10" s="28"/>
      <c r="LZ10" s="28"/>
      <c r="MA10" s="28"/>
      <c r="MB10" s="28"/>
      <c r="MC10" s="28"/>
      <c r="MD10" s="28"/>
      <c r="ME10" s="28"/>
      <c r="MF10" s="28"/>
      <c r="MG10" s="28"/>
      <c r="MH10" s="28"/>
      <c r="MI10" s="28"/>
      <c r="MJ10" s="28"/>
      <c r="MK10" s="28"/>
      <c r="ML10" s="28"/>
      <c r="MM10" s="28"/>
      <c r="MN10" s="28"/>
      <c r="MO10" s="28"/>
      <c r="MP10" s="28"/>
      <c r="MQ10" s="28"/>
      <c r="MR10" s="28"/>
      <c r="MS10" s="28"/>
      <c r="MT10" s="28"/>
      <c r="MU10" s="28"/>
      <c r="MV10" s="28"/>
      <c r="MW10" s="28"/>
      <c r="MX10" s="28"/>
      <c r="MY10" s="28"/>
      <c r="MZ10" s="28"/>
      <c r="NA10" s="28"/>
      <c r="NB10" s="28"/>
      <c r="NC10" s="28"/>
      <c r="ND10" s="28"/>
      <c r="NE10" s="28"/>
      <c r="NF10" s="28"/>
      <c r="NG10" s="28"/>
      <c r="NH10" s="28"/>
      <c r="NI10" s="28"/>
      <c r="NJ10" s="28"/>
      <c r="NK10" s="28"/>
      <c r="NL10" s="28"/>
      <c r="NM10" s="28"/>
      <c r="NN10" s="28"/>
      <c r="NO10" s="28"/>
      <c r="NP10" s="28"/>
      <c r="NQ10" s="28"/>
      <c r="NR10" s="28"/>
      <c r="NS10" s="28"/>
      <c r="NT10" s="28"/>
      <c r="NU10" s="28"/>
      <c r="NV10" s="28"/>
      <c r="NW10" s="28"/>
      <c r="NX10" s="28"/>
      <c r="NY10" s="28"/>
      <c r="NZ10" s="28"/>
      <c r="OA10" s="28"/>
      <c r="OB10" s="28"/>
      <c r="OC10" s="28"/>
      <c r="OD10" s="28"/>
      <c r="OE10" s="28"/>
      <c r="OF10" s="28"/>
      <c r="OG10" s="28"/>
      <c r="OH10" s="28"/>
      <c r="OI10" s="28"/>
      <c r="OJ10" s="28"/>
      <c r="OK10" s="28"/>
      <c r="OL10" s="28"/>
      <c r="OM10" s="28"/>
      <c r="ON10" s="28"/>
      <c r="OO10" s="28"/>
      <c r="OP10" s="28"/>
      <c r="OQ10" s="28"/>
      <c r="OR10" s="28"/>
      <c r="OS10" s="28"/>
      <c r="OT10" s="28"/>
      <c r="OU10" s="28"/>
      <c r="OV10" s="28"/>
      <c r="OW10" s="28"/>
      <c r="OX10" s="28"/>
      <c r="OY10" s="28"/>
      <c r="OZ10" s="28"/>
      <c r="PA10" s="28"/>
      <c r="PB10" s="28"/>
      <c r="PC10" s="28"/>
      <c r="PD10" s="28"/>
      <c r="PE10" s="28"/>
      <c r="PF10" s="28"/>
      <c r="PG10" s="28"/>
      <c r="PH10" s="28"/>
      <c r="PI10" s="28"/>
      <c r="PJ10" s="28"/>
      <c r="PK10" s="28"/>
      <c r="PL10" s="28"/>
      <c r="PM10" s="28"/>
      <c r="PN10" s="28"/>
      <c r="PO10" s="28"/>
      <c r="PP10" s="28"/>
      <c r="PQ10" s="28"/>
      <c r="PR10" s="28"/>
      <c r="PS10" s="28"/>
      <c r="PT10" s="28"/>
      <c r="PU10" s="28"/>
      <c r="PV10" s="28"/>
      <c r="PW10" s="28"/>
      <c r="PX10" s="28"/>
      <c r="PY10" s="28"/>
      <c r="PZ10" s="28"/>
      <c r="QA10" s="28"/>
      <c r="QB10" s="28"/>
      <c r="QC10" s="28"/>
      <c r="QD10" s="28"/>
      <c r="QE10" s="28"/>
      <c r="QF10" s="28"/>
      <c r="QG10" s="28"/>
      <c r="QH10" s="28"/>
      <c r="QI10" s="28"/>
      <c r="QJ10" s="28"/>
      <c r="QK10" s="28"/>
      <c r="QL10" s="28"/>
      <c r="QM10" s="28"/>
      <c r="QN10" s="28"/>
      <c r="QO10" s="28"/>
      <c r="QP10" s="28"/>
      <c r="QQ10" s="28"/>
      <c r="QR10" s="28"/>
      <c r="QS10" s="28"/>
      <c r="QT10" s="28"/>
      <c r="QU10" s="28"/>
      <c r="QV10" s="28"/>
      <c r="QW10" s="28"/>
      <c r="QX10" s="28"/>
      <c r="QY10" s="28"/>
      <c r="QZ10" s="28"/>
      <c r="RA10" s="28"/>
      <c r="RB10" s="28"/>
      <c r="RC10" s="28"/>
      <c r="RD10" s="28"/>
      <c r="RE10" s="28"/>
      <c r="RF10" s="28"/>
      <c r="RG10" s="28"/>
      <c r="RH10" s="28"/>
      <c r="RI10" s="28"/>
      <c r="RJ10" s="28"/>
      <c r="RK10" s="28"/>
      <c r="RL10" s="28"/>
      <c r="RM10" s="28"/>
      <c r="RN10" s="28"/>
      <c r="RO10" s="28"/>
      <c r="RP10" s="28"/>
      <c r="RQ10" s="28"/>
      <c r="RR10" s="28"/>
      <c r="RS10" s="28"/>
      <c r="RT10" s="28"/>
      <c r="RU10" s="28"/>
      <c r="RV10" s="28"/>
      <c r="RW10" s="28"/>
      <c r="RX10" s="28"/>
      <c r="RY10" s="28"/>
      <c r="RZ10" s="28"/>
      <c r="SA10" s="28"/>
      <c r="SB10" s="28"/>
      <c r="SC10" s="28"/>
      <c r="SD10" s="28"/>
      <c r="SE10" s="28"/>
      <c r="SF10" s="28"/>
      <c r="SG10" s="28"/>
      <c r="SH10" s="28"/>
      <c r="SI10" s="28"/>
      <c r="SJ10" s="28"/>
      <c r="SK10" s="28"/>
      <c r="SL10" s="28"/>
      <c r="SM10" s="28"/>
      <c r="SN10" s="28"/>
      <c r="SO10" s="28"/>
      <c r="SP10" s="28"/>
      <c r="SQ10" s="28"/>
      <c r="SR10" s="28"/>
      <c r="SS10" s="28"/>
      <c r="ST10" s="28"/>
      <c r="SU10" s="28"/>
      <c r="SV10" s="28"/>
      <c r="SW10" s="28"/>
      <c r="SX10" s="28"/>
      <c r="SY10" s="28"/>
      <c r="SZ10" s="28"/>
      <c r="TA10" s="28"/>
      <c r="TB10" s="28"/>
      <c r="TC10" s="28"/>
      <c r="TD10" s="28"/>
      <c r="TE10" s="28"/>
      <c r="TF10" s="28"/>
      <c r="TG10" s="28"/>
      <c r="TH10" s="28"/>
      <c r="TI10" s="28"/>
      <c r="TJ10" s="28"/>
      <c r="TK10" s="28"/>
      <c r="TL10" s="28"/>
      <c r="TM10" s="28"/>
      <c r="TN10" s="28"/>
      <c r="TO10" s="28"/>
      <c r="TP10" s="28"/>
      <c r="TQ10" s="28"/>
      <c r="TR10" s="28"/>
      <c r="TS10" s="28"/>
      <c r="TT10" s="28"/>
      <c r="TU10" s="28"/>
      <c r="TV10" s="28"/>
      <c r="TW10" s="28"/>
      <c r="TX10" s="28"/>
      <c r="TY10" s="28"/>
      <c r="TZ10" s="28"/>
      <c r="UA10" s="28"/>
      <c r="UB10" s="28"/>
      <c r="UC10" s="28"/>
    </row>
    <row r="11" spans="1:549" s="3" customFormat="1" ht="199.5" customHeight="1" x14ac:dyDescent="0.3">
      <c r="A11" s="59" t="s">
        <v>39</v>
      </c>
      <c r="B11" s="60">
        <v>2</v>
      </c>
      <c r="C11" s="60" t="s">
        <v>342</v>
      </c>
      <c r="D11" s="60" t="s">
        <v>343</v>
      </c>
      <c r="E11" s="62" t="s">
        <v>188</v>
      </c>
      <c r="F11" s="62" t="s">
        <v>189</v>
      </c>
      <c r="G11" s="63" t="s">
        <v>190</v>
      </c>
      <c r="H11" s="63" t="s">
        <v>191</v>
      </c>
      <c r="I11" s="64" t="s">
        <v>196</v>
      </c>
      <c r="J11" s="64" t="s">
        <v>197</v>
      </c>
      <c r="K11" s="60">
        <v>1</v>
      </c>
      <c r="L11" s="60" t="s">
        <v>428</v>
      </c>
      <c r="M11" s="60" t="s">
        <v>429</v>
      </c>
      <c r="N11" s="60" t="s">
        <v>430</v>
      </c>
      <c r="O11" s="60" t="s">
        <v>431</v>
      </c>
      <c r="P11" s="60"/>
      <c r="Q11" s="60"/>
      <c r="R11" s="60"/>
      <c r="S11" s="60"/>
      <c r="T11" s="60"/>
      <c r="U11" s="60"/>
      <c r="V11" s="60"/>
      <c r="W11" s="60"/>
      <c r="X11" s="60"/>
      <c r="Y11" s="60"/>
      <c r="Z11" s="60"/>
      <c r="AA11" s="60"/>
      <c r="AB11" s="60"/>
      <c r="AC11" s="131"/>
      <c r="AD11" s="118">
        <v>1</v>
      </c>
      <c r="AE11" s="60">
        <v>0</v>
      </c>
      <c r="AF11" s="60"/>
      <c r="AG11" s="60"/>
      <c r="AH11" s="60"/>
      <c r="AI11" s="60"/>
      <c r="AJ11" s="61"/>
      <c r="AK11" s="61"/>
      <c r="AL11" s="61"/>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40"/>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40"/>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c r="IW11" s="28"/>
      <c r="IX11" s="28"/>
      <c r="IY11" s="28"/>
      <c r="IZ11" s="28"/>
      <c r="JA11" s="28"/>
      <c r="JB11" s="28"/>
      <c r="JC11" s="28"/>
      <c r="JD11" s="28"/>
      <c r="JE11" s="28"/>
      <c r="JF11" s="28"/>
      <c r="JG11" s="28"/>
      <c r="JH11" s="28"/>
      <c r="JI11" s="28"/>
      <c r="JJ11" s="28"/>
      <c r="JK11" s="28"/>
      <c r="JL11" s="28"/>
      <c r="JM11" s="28"/>
      <c r="JN11" s="28"/>
      <c r="JO11" s="28"/>
      <c r="JP11" s="28"/>
      <c r="JQ11" s="28"/>
      <c r="JR11" s="28"/>
      <c r="JS11" s="28"/>
      <c r="JT11" s="28"/>
      <c r="JU11" s="28"/>
      <c r="JV11" s="28"/>
      <c r="JW11" s="28"/>
      <c r="JX11" s="28"/>
      <c r="JY11" s="28"/>
      <c r="JZ11" s="28"/>
      <c r="KA11" s="28"/>
      <c r="KB11" s="28"/>
      <c r="KC11" s="28"/>
      <c r="KD11" s="28"/>
      <c r="KE11" s="28"/>
      <c r="KF11" s="28"/>
      <c r="KG11" s="28"/>
      <c r="KH11" s="28"/>
      <c r="KI11" s="28"/>
      <c r="KJ11" s="28"/>
      <c r="KK11" s="28"/>
      <c r="KL11" s="28"/>
      <c r="KM11" s="28"/>
      <c r="KN11" s="28"/>
      <c r="KO11" s="28"/>
      <c r="KP11" s="28"/>
      <c r="KQ11" s="28"/>
      <c r="KR11" s="28"/>
      <c r="KS11" s="28"/>
      <c r="KT11" s="28"/>
      <c r="KU11" s="28"/>
      <c r="KV11" s="28"/>
      <c r="KW11" s="28"/>
      <c r="KX11" s="28"/>
      <c r="KY11" s="28"/>
      <c r="KZ11" s="28"/>
      <c r="LA11" s="28"/>
      <c r="LB11" s="28"/>
      <c r="LC11" s="28"/>
      <c r="LD11" s="28"/>
      <c r="LE11" s="28"/>
      <c r="LF11" s="28"/>
      <c r="LG11" s="28"/>
      <c r="LH11" s="28"/>
      <c r="LI11" s="28"/>
      <c r="LJ11" s="28"/>
      <c r="LK11" s="28"/>
      <c r="LL11" s="28"/>
      <c r="LM11" s="28"/>
      <c r="LN11" s="28"/>
      <c r="LO11" s="28"/>
      <c r="LP11" s="28"/>
      <c r="LQ11" s="28"/>
      <c r="LR11" s="28"/>
      <c r="LS11" s="28"/>
      <c r="LT11" s="28"/>
      <c r="LU11" s="28"/>
      <c r="LV11" s="28"/>
      <c r="LW11" s="28"/>
      <c r="LX11" s="28"/>
      <c r="LY11" s="28"/>
      <c r="LZ11" s="28"/>
      <c r="MA11" s="28"/>
      <c r="MB11" s="28"/>
      <c r="MC11" s="28"/>
      <c r="MD11" s="28"/>
      <c r="ME11" s="28"/>
      <c r="MF11" s="28"/>
      <c r="MG11" s="28"/>
      <c r="MH11" s="28"/>
      <c r="MI11" s="28"/>
      <c r="MJ11" s="28"/>
      <c r="MK11" s="28"/>
      <c r="ML11" s="28"/>
      <c r="MM11" s="28"/>
      <c r="MN11" s="28"/>
      <c r="MO11" s="28"/>
      <c r="MP11" s="28"/>
      <c r="MQ11" s="28"/>
      <c r="MR11" s="28"/>
      <c r="MS11" s="28"/>
      <c r="MT11" s="28"/>
      <c r="MU11" s="28"/>
      <c r="MV11" s="28"/>
      <c r="MW11" s="28"/>
      <c r="MX11" s="28"/>
      <c r="MY11" s="28"/>
      <c r="MZ11" s="28"/>
      <c r="NA11" s="28"/>
      <c r="NB11" s="28"/>
      <c r="NC11" s="28"/>
      <c r="ND11" s="28"/>
      <c r="NE11" s="28"/>
      <c r="NF11" s="28"/>
      <c r="NG11" s="28"/>
      <c r="NH11" s="28"/>
      <c r="NI11" s="28"/>
      <c r="NJ11" s="28"/>
      <c r="NK11" s="28"/>
      <c r="NL11" s="28"/>
      <c r="NM11" s="28"/>
      <c r="NN11" s="28"/>
      <c r="NO11" s="28"/>
      <c r="NP11" s="28"/>
      <c r="NQ11" s="28"/>
      <c r="NR11" s="28"/>
      <c r="NS11" s="28"/>
      <c r="NT11" s="28"/>
      <c r="NU11" s="28"/>
      <c r="NV11" s="28"/>
      <c r="NW11" s="28"/>
      <c r="NX11" s="28"/>
      <c r="NY11" s="28"/>
      <c r="NZ11" s="28"/>
      <c r="OA11" s="28"/>
      <c r="OB11" s="28"/>
      <c r="OC11" s="28"/>
      <c r="OD11" s="28"/>
      <c r="OE11" s="28"/>
      <c r="OF11" s="28"/>
      <c r="OG11" s="28"/>
      <c r="OH11" s="28"/>
      <c r="OI11" s="28"/>
      <c r="OJ11" s="28"/>
      <c r="OK11" s="28"/>
      <c r="OL11" s="28"/>
      <c r="OM11" s="28"/>
      <c r="ON11" s="28"/>
      <c r="OO11" s="28"/>
      <c r="OP11" s="28"/>
      <c r="OQ11" s="28"/>
      <c r="OR11" s="28"/>
      <c r="OS11" s="28"/>
      <c r="OT11" s="28"/>
      <c r="OU11" s="28"/>
      <c r="OV11" s="28"/>
      <c r="OW11" s="28"/>
      <c r="OX11" s="28"/>
      <c r="OY11" s="28"/>
      <c r="OZ11" s="28"/>
      <c r="PA11" s="28"/>
      <c r="PB11" s="28"/>
      <c r="PC11" s="28"/>
      <c r="PD11" s="28"/>
      <c r="PE11" s="28"/>
      <c r="PF11" s="28"/>
      <c r="PG11" s="28"/>
      <c r="PH11" s="28"/>
      <c r="PI11" s="28"/>
      <c r="PJ11" s="28"/>
      <c r="PK11" s="28"/>
      <c r="PL11" s="28"/>
      <c r="PM11" s="28"/>
      <c r="PN11" s="28"/>
      <c r="PO11" s="28"/>
      <c r="PP11" s="28"/>
      <c r="PQ11" s="28"/>
      <c r="PR11" s="28"/>
      <c r="PS11" s="28"/>
      <c r="PT11" s="28"/>
      <c r="PU11" s="28"/>
      <c r="PV11" s="28"/>
      <c r="PW11" s="28"/>
      <c r="PX11" s="28"/>
      <c r="PY11" s="28"/>
      <c r="PZ11" s="28"/>
      <c r="QA11" s="28"/>
      <c r="QB11" s="28"/>
      <c r="QC11" s="28"/>
      <c r="QD11" s="28"/>
      <c r="QE11" s="28"/>
      <c r="QF11" s="28"/>
      <c r="QG11" s="28"/>
      <c r="QH11" s="28"/>
      <c r="QI11" s="28"/>
      <c r="QJ11" s="28"/>
      <c r="QK11" s="28"/>
      <c r="QL11" s="28"/>
      <c r="QM11" s="28"/>
      <c r="QN11" s="28"/>
      <c r="QO11" s="28"/>
      <c r="QP11" s="28"/>
      <c r="QQ11" s="28"/>
      <c r="QR11" s="28"/>
      <c r="QS11" s="28"/>
      <c r="QT11" s="28"/>
      <c r="QU11" s="28"/>
      <c r="QV11" s="28"/>
      <c r="QW11" s="28"/>
      <c r="QX11" s="28"/>
      <c r="QY11" s="28"/>
      <c r="QZ11" s="28"/>
      <c r="RA11" s="28"/>
      <c r="RB11" s="28"/>
      <c r="RC11" s="28"/>
      <c r="RD11" s="28"/>
      <c r="RE11" s="28"/>
      <c r="RF11" s="28"/>
      <c r="RG11" s="28"/>
      <c r="RH11" s="28"/>
      <c r="RI11" s="28"/>
      <c r="RJ11" s="28"/>
      <c r="RK11" s="28"/>
      <c r="RL11" s="28"/>
      <c r="RM11" s="28"/>
      <c r="RN11" s="28"/>
      <c r="RO11" s="28"/>
      <c r="RP11" s="28"/>
      <c r="RQ11" s="28"/>
      <c r="RR11" s="28"/>
      <c r="RS11" s="28"/>
      <c r="RT11" s="28"/>
      <c r="RU11" s="28"/>
      <c r="RV11" s="28"/>
      <c r="RW11" s="28"/>
      <c r="RX11" s="28"/>
      <c r="RY11" s="28"/>
      <c r="RZ11" s="28"/>
      <c r="SA11" s="28"/>
      <c r="SB11" s="28"/>
      <c r="SC11" s="28"/>
      <c r="SD11" s="28"/>
      <c r="SE11" s="28"/>
      <c r="SF11" s="28"/>
      <c r="SG11" s="28"/>
      <c r="SH11" s="28"/>
      <c r="SI11" s="28"/>
      <c r="SJ11" s="28"/>
      <c r="SK11" s="28"/>
      <c r="SL11" s="28"/>
      <c r="SM11" s="28"/>
      <c r="SN11" s="28"/>
      <c r="SO11" s="28"/>
      <c r="SP11" s="28"/>
      <c r="SQ11" s="28"/>
      <c r="SR11" s="28"/>
      <c r="SS11" s="28"/>
      <c r="ST11" s="28"/>
      <c r="SU11" s="28"/>
      <c r="SV11" s="28"/>
      <c r="SW11" s="28"/>
      <c r="SX11" s="28"/>
      <c r="SY11" s="28"/>
      <c r="SZ11" s="28"/>
      <c r="TA11" s="28"/>
      <c r="TB11" s="28"/>
      <c r="TC11" s="28"/>
      <c r="TD11" s="28"/>
      <c r="TE11" s="28"/>
      <c r="TF11" s="28"/>
      <c r="TG11" s="28"/>
      <c r="TH11" s="28"/>
      <c r="TI11" s="28"/>
      <c r="TJ11" s="28"/>
      <c r="TK11" s="28"/>
      <c r="TL11" s="28"/>
      <c r="TM11" s="28"/>
      <c r="TN11" s="28"/>
      <c r="TO11" s="28"/>
      <c r="TP11" s="28"/>
      <c r="TQ11" s="28"/>
      <c r="TR11" s="28"/>
      <c r="TS11" s="28"/>
      <c r="TT11" s="28"/>
      <c r="TU11" s="28"/>
      <c r="TV11" s="28"/>
      <c r="TW11" s="28"/>
      <c r="TX11" s="28"/>
      <c r="TY11" s="28"/>
      <c r="TZ11" s="28"/>
      <c r="UA11" s="28"/>
      <c r="UB11" s="28"/>
      <c r="UC11" s="28"/>
    </row>
    <row r="12" spans="1:549" s="3" customFormat="1" ht="82.8" x14ac:dyDescent="0.3">
      <c r="A12" s="59" t="s">
        <v>40</v>
      </c>
      <c r="B12" s="60">
        <v>2</v>
      </c>
      <c r="C12" s="60" t="s">
        <v>344</v>
      </c>
      <c r="D12" s="60" t="s">
        <v>345</v>
      </c>
      <c r="E12" s="62" t="s">
        <v>188</v>
      </c>
      <c r="F12" s="62" t="s">
        <v>189</v>
      </c>
      <c r="G12" s="63" t="s">
        <v>190</v>
      </c>
      <c r="H12" s="63" t="s">
        <v>191</v>
      </c>
      <c r="I12" s="64" t="s">
        <v>198</v>
      </c>
      <c r="J12" s="64" t="s">
        <v>199</v>
      </c>
      <c r="K12" s="60">
        <v>1</v>
      </c>
      <c r="L12" s="60" t="s">
        <v>428</v>
      </c>
      <c r="M12" s="60" t="s">
        <v>429</v>
      </c>
      <c r="N12" s="60" t="s">
        <v>441</v>
      </c>
      <c r="O12" s="60" t="s">
        <v>431</v>
      </c>
      <c r="P12" s="60"/>
      <c r="Q12" s="60"/>
      <c r="R12" s="60"/>
      <c r="S12" s="60"/>
      <c r="T12" s="60"/>
      <c r="U12" s="60"/>
      <c r="V12" s="60"/>
      <c r="W12" s="60"/>
      <c r="X12" s="60"/>
      <c r="Y12" s="60"/>
      <c r="Z12" s="60"/>
      <c r="AA12" s="60"/>
      <c r="AB12" s="60"/>
      <c r="AC12" s="131"/>
      <c r="AD12" s="118">
        <v>1</v>
      </c>
      <c r="AE12" s="60">
        <v>0</v>
      </c>
      <c r="AF12" s="60"/>
      <c r="AG12" s="60"/>
      <c r="AH12" s="60"/>
      <c r="AI12" s="60"/>
      <c r="AJ12" s="61"/>
      <c r="AK12" s="61"/>
      <c r="AL12" s="61"/>
      <c r="AM12" s="38"/>
      <c r="AN12" s="38"/>
      <c r="AO12" s="38"/>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40"/>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40"/>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c r="IW12" s="28"/>
      <c r="IX12" s="28"/>
      <c r="IY12" s="28"/>
      <c r="IZ12" s="28"/>
      <c r="JA12" s="28"/>
      <c r="JB12" s="28"/>
      <c r="JC12" s="28"/>
      <c r="JD12" s="28"/>
      <c r="JE12" s="28"/>
      <c r="JF12" s="28"/>
      <c r="JG12" s="28"/>
      <c r="JH12" s="28"/>
      <c r="JI12" s="28"/>
      <c r="JJ12" s="28"/>
      <c r="JK12" s="28"/>
      <c r="JL12" s="28"/>
      <c r="JM12" s="28"/>
      <c r="JN12" s="28"/>
      <c r="JO12" s="28"/>
      <c r="JP12" s="28"/>
      <c r="JQ12" s="28"/>
      <c r="JR12" s="28"/>
      <c r="JS12" s="28"/>
      <c r="JT12" s="28"/>
      <c r="JU12" s="28"/>
      <c r="JV12" s="28"/>
      <c r="JW12" s="28"/>
      <c r="JX12" s="28"/>
      <c r="JY12" s="28"/>
      <c r="JZ12" s="28"/>
      <c r="KA12" s="28"/>
      <c r="KB12" s="28"/>
      <c r="KC12" s="28"/>
      <c r="KD12" s="28"/>
      <c r="KE12" s="28"/>
      <c r="KF12" s="28"/>
      <c r="KG12" s="28"/>
      <c r="KH12" s="28"/>
      <c r="KI12" s="28"/>
      <c r="KJ12" s="28"/>
      <c r="KK12" s="28"/>
      <c r="KL12" s="28"/>
      <c r="KM12" s="28"/>
      <c r="KN12" s="28"/>
      <c r="KO12" s="28"/>
      <c r="KP12" s="28"/>
      <c r="KQ12" s="28"/>
      <c r="KR12" s="28"/>
      <c r="KS12" s="28"/>
      <c r="KT12" s="28"/>
      <c r="KU12" s="28"/>
      <c r="KV12" s="28"/>
      <c r="KW12" s="28"/>
      <c r="KX12" s="28"/>
      <c r="KY12" s="28"/>
      <c r="KZ12" s="28"/>
      <c r="LA12" s="28"/>
      <c r="LB12" s="28"/>
      <c r="LC12" s="28"/>
      <c r="LD12" s="28"/>
      <c r="LE12" s="28"/>
      <c r="LF12" s="28"/>
      <c r="LG12" s="28"/>
      <c r="LH12" s="28"/>
      <c r="LI12" s="28"/>
      <c r="LJ12" s="28"/>
      <c r="LK12" s="28"/>
      <c r="LL12" s="28"/>
      <c r="LM12" s="28"/>
      <c r="LN12" s="28"/>
      <c r="LO12" s="28"/>
      <c r="LP12" s="28"/>
      <c r="LQ12" s="28"/>
      <c r="LR12" s="28"/>
      <c r="LS12" s="28"/>
      <c r="LT12" s="28"/>
      <c r="LU12" s="28"/>
      <c r="LV12" s="28"/>
      <c r="LW12" s="28"/>
      <c r="LX12" s="28"/>
      <c r="LY12" s="28"/>
      <c r="LZ12" s="28"/>
      <c r="MA12" s="28"/>
      <c r="MB12" s="28"/>
      <c r="MC12" s="28"/>
      <c r="MD12" s="28"/>
      <c r="ME12" s="28"/>
      <c r="MF12" s="28"/>
      <c r="MG12" s="28"/>
      <c r="MH12" s="28"/>
      <c r="MI12" s="28"/>
      <c r="MJ12" s="28"/>
      <c r="MK12" s="28"/>
      <c r="ML12" s="28"/>
      <c r="MM12" s="28"/>
      <c r="MN12" s="28"/>
      <c r="MO12" s="28"/>
      <c r="MP12" s="28"/>
      <c r="MQ12" s="28"/>
      <c r="MR12" s="28"/>
      <c r="MS12" s="28"/>
      <c r="MT12" s="28"/>
      <c r="MU12" s="28"/>
      <c r="MV12" s="28"/>
      <c r="MW12" s="28"/>
      <c r="MX12" s="28"/>
      <c r="MY12" s="28"/>
      <c r="MZ12" s="28"/>
      <c r="NA12" s="28"/>
      <c r="NB12" s="28"/>
      <c r="NC12" s="28"/>
      <c r="ND12" s="28"/>
      <c r="NE12" s="28"/>
      <c r="NF12" s="28"/>
      <c r="NG12" s="28"/>
      <c r="NH12" s="28"/>
      <c r="NI12" s="28"/>
      <c r="NJ12" s="28"/>
      <c r="NK12" s="28"/>
      <c r="NL12" s="28"/>
      <c r="NM12" s="28"/>
      <c r="NN12" s="28"/>
      <c r="NO12" s="28"/>
      <c r="NP12" s="28"/>
      <c r="NQ12" s="28"/>
      <c r="NR12" s="28"/>
      <c r="NS12" s="28"/>
      <c r="NT12" s="28"/>
      <c r="NU12" s="28"/>
      <c r="NV12" s="28"/>
      <c r="NW12" s="28"/>
      <c r="NX12" s="28"/>
      <c r="NY12" s="28"/>
      <c r="NZ12" s="28"/>
      <c r="OA12" s="28"/>
      <c r="OB12" s="28"/>
      <c r="OC12" s="28"/>
      <c r="OD12" s="28"/>
      <c r="OE12" s="28"/>
      <c r="OF12" s="28"/>
      <c r="OG12" s="28"/>
      <c r="OH12" s="28"/>
      <c r="OI12" s="28"/>
      <c r="OJ12" s="28"/>
      <c r="OK12" s="28"/>
      <c r="OL12" s="28"/>
      <c r="OM12" s="28"/>
      <c r="ON12" s="28"/>
      <c r="OO12" s="28"/>
      <c r="OP12" s="28"/>
      <c r="OQ12" s="28"/>
      <c r="OR12" s="28"/>
      <c r="OS12" s="28"/>
      <c r="OT12" s="28"/>
      <c r="OU12" s="28"/>
      <c r="OV12" s="28"/>
      <c r="OW12" s="28"/>
      <c r="OX12" s="28"/>
      <c r="OY12" s="28"/>
      <c r="OZ12" s="28"/>
      <c r="PA12" s="28"/>
      <c r="PB12" s="28"/>
      <c r="PC12" s="28"/>
      <c r="PD12" s="28"/>
      <c r="PE12" s="28"/>
      <c r="PF12" s="28"/>
      <c r="PG12" s="28"/>
      <c r="PH12" s="28"/>
      <c r="PI12" s="28"/>
      <c r="PJ12" s="28"/>
      <c r="PK12" s="28"/>
      <c r="PL12" s="28"/>
      <c r="PM12" s="28"/>
      <c r="PN12" s="28"/>
      <c r="PO12" s="28"/>
      <c r="PP12" s="28"/>
      <c r="PQ12" s="28"/>
      <c r="PR12" s="28"/>
      <c r="PS12" s="28"/>
      <c r="PT12" s="28"/>
      <c r="PU12" s="28"/>
      <c r="PV12" s="28"/>
      <c r="PW12" s="28"/>
      <c r="PX12" s="28"/>
      <c r="PY12" s="28"/>
      <c r="PZ12" s="28"/>
      <c r="QA12" s="28"/>
      <c r="QB12" s="28"/>
      <c r="QC12" s="28"/>
      <c r="QD12" s="28"/>
      <c r="QE12" s="28"/>
      <c r="QF12" s="28"/>
      <c r="QG12" s="28"/>
      <c r="QH12" s="28"/>
      <c r="QI12" s="28"/>
      <c r="QJ12" s="28"/>
      <c r="QK12" s="28"/>
      <c r="QL12" s="28"/>
      <c r="QM12" s="28"/>
      <c r="QN12" s="28"/>
      <c r="QO12" s="28"/>
      <c r="QP12" s="28"/>
      <c r="QQ12" s="28"/>
      <c r="QR12" s="28"/>
      <c r="QS12" s="28"/>
      <c r="QT12" s="28"/>
      <c r="QU12" s="28"/>
      <c r="QV12" s="28"/>
      <c r="QW12" s="28"/>
      <c r="QX12" s="28"/>
      <c r="QY12" s="28"/>
      <c r="QZ12" s="28"/>
      <c r="RA12" s="28"/>
      <c r="RB12" s="28"/>
      <c r="RC12" s="28"/>
      <c r="RD12" s="28"/>
      <c r="RE12" s="28"/>
      <c r="RF12" s="28"/>
      <c r="RG12" s="28"/>
      <c r="RH12" s="28"/>
      <c r="RI12" s="28"/>
      <c r="RJ12" s="28"/>
      <c r="RK12" s="28"/>
      <c r="RL12" s="28"/>
      <c r="RM12" s="28"/>
      <c r="RN12" s="28"/>
      <c r="RO12" s="28"/>
      <c r="RP12" s="28"/>
      <c r="RQ12" s="28"/>
      <c r="RR12" s="28"/>
      <c r="RS12" s="28"/>
      <c r="RT12" s="28"/>
      <c r="RU12" s="28"/>
      <c r="RV12" s="28"/>
      <c r="RW12" s="28"/>
      <c r="RX12" s="28"/>
      <c r="RY12" s="28"/>
      <c r="RZ12" s="28"/>
      <c r="SA12" s="28"/>
      <c r="SB12" s="28"/>
      <c r="SC12" s="28"/>
      <c r="SD12" s="28"/>
      <c r="SE12" s="28"/>
      <c r="SF12" s="28"/>
      <c r="SG12" s="28"/>
      <c r="SH12" s="28"/>
      <c r="SI12" s="28"/>
      <c r="SJ12" s="28"/>
      <c r="SK12" s="28"/>
      <c r="SL12" s="28"/>
      <c r="SM12" s="28"/>
      <c r="SN12" s="28"/>
      <c r="SO12" s="28"/>
      <c r="SP12" s="28"/>
      <c r="SQ12" s="28"/>
      <c r="SR12" s="28"/>
      <c r="SS12" s="28"/>
      <c r="ST12" s="28"/>
      <c r="SU12" s="28"/>
      <c r="SV12" s="28"/>
      <c r="SW12" s="28"/>
      <c r="SX12" s="28"/>
      <c r="SY12" s="28"/>
      <c r="SZ12" s="28"/>
      <c r="TA12" s="28"/>
      <c r="TB12" s="28"/>
      <c r="TC12" s="28"/>
      <c r="TD12" s="28"/>
      <c r="TE12" s="28"/>
      <c r="TF12" s="28"/>
      <c r="TG12" s="28"/>
      <c r="TH12" s="28"/>
      <c r="TI12" s="28"/>
      <c r="TJ12" s="28"/>
      <c r="TK12" s="28"/>
      <c r="TL12" s="28"/>
      <c r="TM12" s="28"/>
      <c r="TN12" s="28"/>
      <c r="TO12" s="28"/>
      <c r="TP12" s="28"/>
      <c r="TQ12" s="28"/>
      <c r="TR12" s="28"/>
      <c r="TS12" s="28"/>
      <c r="TT12" s="28"/>
      <c r="TU12" s="28"/>
      <c r="TV12" s="28"/>
      <c r="TW12" s="28"/>
      <c r="TX12" s="28"/>
      <c r="TY12" s="28"/>
      <c r="TZ12" s="28"/>
      <c r="UA12" s="28"/>
      <c r="UB12" s="28"/>
      <c r="UC12" s="28"/>
    </row>
    <row r="13" spans="1:549" s="3" customFormat="1" ht="110.4" x14ac:dyDescent="0.3">
      <c r="A13" s="59" t="s">
        <v>41</v>
      </c>
      <c r="B13" s="60">
        <v>2</v>
      </c>
      <c r="C13" s="60" t="s">
        <v>346</v>
      </c>
      <c r="D13" s="60" t="s">
        <v>347</v>
      </c>
      <c r="E13" s="62" t="s">
        <v>188</v>
      </c>
      <c r="F13" s="62" t="s">
        <v>189</v>
      </c>
      <c r="G13" s="63" t="s">
        <v>190</v>
      </c>
      <c r="H13" s="63" t="s">
        <v>191</v>
      </c>
      <c r="I13" s="64" t="s">
        <v>200</v>
      </c>
      <c r="J13" s="64" t="s">
        <v>201</v>
      </c>
      <c r="K13" s="60">
        <v>2</v>
      </c>
      <c r="L13" s="60" t="s">
        <v>428</v>
      </c>
      <c r="M13" s="60" t="s">
        <v>429</v>
      </c>
      <c r="N13" s="60" t="s">
        <v>441</v>
      </c>
      <c r="O13" s="60" t="s">
        <v>431</v>
      </c>
      <c r="P13" s="60"/>
      <c r="Q13" s="60"/>
      <c r="R13" s="60"/>
      <c r="S13" s="60"/>
      <c r="T13" s="60"/>
      <c r="U13" s="60"/>
      <c r="V13" s="60"/>
      <c r="W13" s="60"/>
      <c r="X13" s="60"/>
      <c r="Y13" s="60"/>
      <c r="Z13" s="60"/>
      <c r="AA13" s="60"/>
      <c r="AB13" s="60"/>
      <c r="AC13" s="131"/>
      <c r="AD13" s="118">
        <v>2</v>
      </c>
      <c r="AE13" s="60">
        <v>0</v>
      </c>
      <c r="AF13" s="60"/>
      <c r="AG13" s="60"/>
      <c r="AH13" s="60"/>
      <c r="AI13" s="60"/>
      <c r="AJ13" s="61"/>
      <c r="AK13" s="61"/>
      <c r="AL13" s="61"/>
      <c r="AM13" s="38"/>
      <c r="AN13" s="38"/>
      <c r="AO13" s="38"/>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40"/>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40"/>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c r="IW13" s="28"/>
      <c r="IX13" s="28"/>
      <c r="IY13" s="28"/>
      <c r="IZ13" s="28"/>
      <c r="JA13" s="28"/>
      <c r="JB13" s="28"/>
      <c r="JC13" s="28"/>
      <c r="JD13" s="28"/>
      <c r="JE13" s="28"/>
      <c r="JF13" s="28"/>
      <c r="JG13" s="28"/>
      <c r="JH13" s="28"/>
      <c r="JI13" s="28"/>
      <c r="JJ13" s="28"/>
      <c r="JK13" s="28"/>
      <c r="JL13" s="28"/>
      <c r="JM13" s="28"/>
      <c r="JN13" s="28"/>
      <c r="JO13" s="28"/>
      <c r="JP13" s="28"/>
      <c r="JQ13" s="28"/>
      <c r="JR13" s="28"/>
      <c r="JS13" s="28"/>
      <c r="JT13" s="28"/>
      <c r="JU13" s="28"/>
      <c r="JV13" s="28"/>
      <c r="JW13" s="28"/>
      <c r="JX13" s="28"/>
      <c r="JY13" s="28"/>
      <c r="JZ13" s="28"/>
      <c r="KA13" s="28"/>
      <c r="KB13" s="28"/>
      <c r="KC13" s="28"/>
      <c r="KD13" s="28"/>
      <c r="KE13" s="28"/>
      <c r="KF13" s="28"/>
      <c r="KG13" s="28"/>
      <c r="KH13" s="28"/>
      <c r="KI13" s="28"/>
      <c r="KJ13" s="28"/>
      <c r="KK13" s="28"/>
      <c r="KL13" s="28"/>
      <c r="KM13" s="28"/>
      <c r="KN13" s="28"/>
      <c r="KO13" s="28"/>
      <c r="KP13" s="28"/>
      <c r="KQ13" s="28"/>
      <c r="KR13" s="28"/>
      <c r="KS13" s="28"/>
      <c r="KT13" s="28"/>
      <c r="KU13" s="28"/>
      <c r="KV13" s="28"/>
      <c r="KW13" s="28"/>
      <c r="KX13" s="28"/>
      <c r="KY13" s="28"/>
      <c r="KZ13" s="28"/>
      <c r="LA13" s="28"/>
      <c r="LB13" s="28"/>
      <c r="LC13" s="28"/>
      <c r="LD13" s="28"/>
      <c r="LE13" s="28"/>
      <c r="LF13" s="28"/>
      <c r="LG13" s="28"/>
      <c r="LH13" s="28"/>
      <c r="LI13" s="28"/>
      <c r="LJ13" s="28"/>
      <c r="LK13" s="28"/>
      <c r="LL13" s="28"/>
      <c r="LM13" s="28"/>
      <c r="LN13" s="28"/>
      <c r="LO13" s="28"/>
      <c r="LP13" s="28"/>
      <c r="LQ13" s="28"/>
      <c r="LR13" s="28"/>
      <c r="LS13" s="28"/>
      <c r="LT13" s="28"/>
      <c r="LU13" s="28"/>
      <c r="LV13" s="28"/>
      <c r="LW13" s="28"/>
      <c r="LX13" s="28"/>
      <c r="LY13" s="28"/>
      <c r="LZ13" s="28"/>
      <c r="MA13" s="28"/>
      <c r="MB13" s="28"/>
      <c r="MC13" s="28"/>
      <c r="MD13" s="28"/>
      <c r="ME13" s="28"/>
      <c r="MF13" s="28"/>
      <c r="MG13" s="28"/>
      <c r="MH13" s="28"/>
      <c r="MI13" s="28"/>
      <c r="MJ13" s="28"/>
      <c r="MK13" s="28"/>
      <c r="ML13" s="28"/>
      <c r="MM13" s="28"/>
      <c r="MN13" s="28"/>
      <c r="MO13" s="28"/>
      <c r="MP13" s="28"/>
      <c r="MQ13" s="28"/>
      <c r="MR13" s="28"/>
      <c r="MS13" s="28"/>
      <c r="MT13" s="28"/>
      <c r="MU13" s="28"/>
      <c r="MV13" s="28"/>
      <c r="MW13" s="28"/>
      <c r="MX13" s="28"/>
      <c r="MY13" s="28"/>
      <c r="MZ13" s="28"/>
      <c r="NA13" s="28"/>
      <c r="NB13" s="28"/>
      <c r="NC13" s="28"/>
      <c r="ND13" s="28"/>
      <c r="NE13" s="28"/>
      <c r="NF13" s="28"/>
      <c r="NG13" s="28"/>
      <c r="NH13" s="28"/>
      <c r="NI13" s="28"/>
      <c r="NJ13" s="28"/>
      <c r="NK13" s="28"/>
      <c r="NL13" s="28"/>
      <c r="NM13" s="28"/>
      <c r="NN13" s="28"/>
      <c r="NO13" s="28"/>
      <c r="NP13" s="28"/>
      <c r="NQ13" s="28"/>
      <c r="NR13" s="28"/>
      <c r="NS13" s="28"/>
      <c r="NT13" s="28"/>
      <c r="NU13" s="28"/>
      <c r="NV13" s="28"/>
      <c r="NW13" s="28"/>
      <c r="NX13" s="28"/>
      <c r="NY13" s="28"/>
      <c r="NZ13" s="28"/>
      <c r="OA13" s="28"/>
      <c r="OB13" s="28"/>
      <c r="OC13" s="28"/>
      <c r="OD13" s="28"/>
      <c r="OE13" s="28"/>
      <c r="OF13" s="28"/>
      <c r="OG13" s="28"/>
      <c r="OH13" s="28"/>
      <c r="OI13" s="28"/>
      <c r="OJ13" s="28"/>
      <c r="OK13" s="28"/>
      <c r="OL13" s="28"/>
      <c r="OM13" s="28"/>
      <c r="ON13" s="28"/>
      <c r="OO13" s="28"/>
      <c r="OP13" s="28"/>
      <c r="OQ13" s="28"/>
      <c r="OR13" s="28"/>
      <c r="OS13" s="28"/>
      <c r="OT13" s="28"/>
      <c r="OU13" s="28"/>
      <c r="OV13" s="28"/>
      <c r="OW13" s="28"/>
      <c r="OX13" s="28"/>
      <c r="OY13" s="28"/>
      <c r="OZ13" s="28"/>
      <c r="PA13" s="28"/>
      <c r="PB13" s="28"/>
      <c r="PC13" s="28"/>
      <c r="PD13" s="28"/>
      <c r="PE13" s="28"/>
      <c r="PF13" s="28"/>
      <c r="PG13" s="28"/>
      <c r="PH13" s="28"/>
      <c r="PI13" s="28"/>
      <c r="PJ13" s="28"/>
      <c r="PK13" s="28"/>
      <c r="PL13" s="28"/>
      <c r="PM13" s="28"/>
      <c r="PN13" s="28"/>
      <c r="PO13" s="28"/>
      <c r="PP13" s="28"/>
      <c r="PQ13" s="28"/>
      <c r="PR13" s="28"/>
      <c r="PS13" s="28"/>
      <c r="PT13" s="28"/>
      <c r="PU13" s="28"/>
      <c r="PV13" s="28"/>
      <c r="PW13" s="28"/>
      <c r="PX13" s="28"/>
      <c r="PY13" s="28"/>
      <c r="PZ13" s="28"/>
      <c r="QA13" s="28"/>
      <c r="QB13" s="28"/>
      <c r="QC13" s="28"/>
      <c r="QD13" s="28"/>
      <c r="QE13" s="28"/>
      <c r="QF13" s="28"/>
      <c r="QG13" s="28"/>
      <c r="QH13" s="28"/>
      <c r="QI13" s="28"/>
      <c r="QJ13" s="28"/>
      <c r="QK13" s="28"/>
      <c r="QL13" s="28"/>
      <c r="QM13" s="28"/>
      <c r="QN13" s="28"/>
      <c r="QO13" s="28"/>
      <c r="QP13" s="28"/>
      <c r="QQ13" s="28"/>
      <c r="QR13" s="28"/>
      <c r="QS13" s="28"/>
      <c r="QT13" s="28"/>
      <c r="QU13" s="28"/>
      <c r="QV13" s="28"/>
      <c r="QW13" s="28"/>
      <c r="QX13" s="28"/>
      <c r="QY13" s="28"/>
      <c r="QZ13" s="28"/>
      <c r="RA13" s="28"/>
      <c r="RB13" s="28"/>
      <c r="RC13" s="28"/>
      <c r="RD13" s="28"/>
      <c r="RE13" s="28"/>
      <c r="RF13" s="28"/>
      <c r="RG13" s="28"/>
      <c r="RH13" s="28"/>
      <c r="RI13" s="28"/>
      <c r="RJ13" s="28"/>
      <c r="RK13" s="28"/>
      <c r="RL13" s="28"/>
      <c r="RM13" s="28"/>
      <c r="RN13" s="28"/>
      <c r="RO13" s="28"/>
      <c r="RP13" s="28"/>
      <c r="RQ13" s="28"/>
      <c r="RR13" s="28"/>
      <c r="RS13" s="28"/>
      <c r="RT13" s="28"/>
      <c r="RU13" s="28"/>
      <c r="RV13" s="28"/>
      <c r="RW13" s="28"/>
      <c r="RX13" s="28"/>
      <c r="RY13" s="28"/>
      <c r="RZ13" s="28"/>
      <c r="SA13" s="28"/>
      <c r="SB13" s="28"/>
      <c r="SC13" s="28"/>
      <c r="SD13" s="28"/>
      <c r="SE13" s="28"/>
      <c r="SF13" s="28"/>
      <c r="SG13" s="28"/>
      <c r="SH13" s="28"/>
      <c r="SI13" s="28"/>
      <c r="SJ13" s="28"/>
      <c r="SK13" s="28"/>
      <c r="SL13" s="28"/>
      <c r="SM13" s="28"/>
      <c r="SN13" s="28"/>
      <c r="SO13" s="28"/>
      <c r="SP13" s="28"/>
      <c r="SQ13" s="28"/>
      <c r="SR13" s="28"/>
      <c r="SS13" s="28"/>
      <c r="ST13" s="28"/>
      <c r="SU13" s="28"/>
      <c r="SV13" s="28"/>
      <c r="SW13" s="28"/>
      <c r="SX13" s="28"/>
      <c r="SY13" s="28"/>
      <c r="SZ13" s="28"/>
      <c r="TA13" s="28"/>
      <c r="TB13" s="28"/>
      <c r="TC13" s="28"/>
      <c r="TD13" s="28"/>
      <c r="TE13" s="28"/>
      <c r="TF13" s="28"/>
      <c r="TG13" s="28"/>
      <c r="TH13" s="28"/>
      <c r="TI13" s="28"/>
      <c r="TJ13" s="28"/>
      <c r="TK13" s="28"/>
      <c r="TL13" s="28"/>
      <c r="TM13" s="28"/>
      <c r="TN13" s="28"/>
      <c r="TO13" s="28"/>
      <c r="TP13" s="28"/>
      <c r="TQ13" s="28"/>
      <c r="TR13" s="28"/>
      <c r="TS13" s="28"/>
      <c r="TT13" s="28"/>
      <c r="TU13" s="28"/>
      <c r="TV13" s="28"/>
      <c r="TW13" s="28"/>
      <c r="TX13" s="28"/>
      <c r="TY13" s="28"/>
      <c r="TZ13" s="28"/>
      <c r="UA13" s="28"/>
      <c r="UB13" s="28"/>
      <c r="UC13" s="28"/>
    </row>
    <row r="14" spans="1:549" s="3" customFormat="1" ht="96.6" x14ac:dyDescent="0.3">
      <c r="A14" s="59" t="s">
        <v>43</v>
      </c>
      <c r="B14" s="60">
        <v>2</v>
      </c>
      <c r="C14" s="60" t="s">
        <v>348</v>
      </c>
      <c r="D14" s="60" t="s">
        <v>349</v>
      </c>
      <c r="E14" s="62" t="s">
        <v>188</v>
      </c>
      <c r="F14" s="62" t="s">
        <v>189</v>
      </c>
      <c r="G14" s="63" t="s">
        <v>190</v>
      </c>
      <c r="H14" s="63" t="s">
        <v>191</v>
      </c>
      <c r="I14" s="64" t="s">
        <v>202</v>
      </c>
      <c r="J14" s="64" t="s">
        <v>203</v>
      </c>
      <c r="K14" s="60">
        <v>2</v>
      </c>
      <c r="L14" s="60" t="s">
        <v>428</v>
      </c>
      <c r="M14" s="60" t="s">
        <v>429</v>
      </c>
      <c r="N14" s="60" t="s">
        <v>441</v>
      </c>
      <c r="O14" s="60" t="s">
        <v>431</v>
      </c>
      <c r="P14" s="60"/>
      <c r="Q14" s="60"/>
      <c r="R14" s="60"/>
      <c r="S14" s="60"/>
      <c r="T14" s="60"/>
      <c r="U14" s="60"/>
      <c r="V14" s="60"/>
      <c r="W14" s="60"/>
      <c r="X14" s="60"/>
      <c r="Y14" s="60"/>
      <c r="Z14" s="60"/>
      <c r="AA14" s="60"/>
      <c r="AB14" s="60"/>
      <c r="AC14" s="131"/>
      <c r="AD14" s="118">
        <v>2</v>
      </c>
      <c r="AE14" s="60">
        <v>0</v>
      </c>
      <c r="AF14" s="60"/>
      <c r="AG14" s="60"/>
      <c r="AH14" s="60"/>
      <c r="AI14" s="60"/>
      <c r="AJ14" s="61"/>
      <c r="AK14" s="61"/>
      <c r="AL14" s="61"/>
      <c r="AM14" s="38"/>
      <c r="AN14" s="38"/>
      <c r="AO14" s="38"/>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40"/>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40"/>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c r="IW14" s="28"/>
      <c r="IX14" s="28"/>
      <c r="IY14" s="28"/>
      <c r="IZ14" s="28"/>
      <c r="JA14" s="28"/>
      <c r="JB14" s="28"/>
      <c r="JC14" s="28"/>
      <c r="JD14" s="28"/>
      <c r="JE14" s="28"/>
      <c r="JF14" s="28"/>
      <c r="JG14" s="28"/>
      <c r="JH14" s="28"/>
      <c r="JI14" s="28"/>
      <c r="JJ14" s="28"/>
      <c r="JK14" s="28"/>
      <c r="JL14" s="28"/>
      <c r="JM14" s="28"/>
      <c r="JN14" s="28"/>
      <c r="JO14" s="28"/>
      <c r="JP14" s="28"/>
      <c r="JQ14" s="28"/>
      <c r="JR14" s="28"/>
      <c r="JS14" s="28"/>
      <c r="JT14" s="28"/>
      <c r="JU14" s="28"/>
      <c r="JV14" s="28"/>
      <c r="JW14" s="28"/>
      <c r="JX14" s="28"/>
      <c r="JY14" s="28"/>
      <c r="JZ14" s="28"/>
      <c r="KA14" s="28"/>
      <c r="KB14" s="28"/>
      <c r="KC14" s="28"/>
      <c r="KD14" s="28"/>
      <c r="KE14" s="28"/>
      <c r="KF14" s="28"/>
      <c r="KG14" s="28"/>
      <c r="KH14" s="28"/>
      <c r="KI14" s="28"/>
      <c r="KJ14" s="28"/>
      <c r="KK14" s="28"/>
      <c r="KL14" s="28"/>
      <c r="KM14" s="28"/>
      <c r="KN14" s="28"/>
      <c r="KO14" s="28"/>
      <c r="KP14" s="28"/>
      <c r="KQ14" s="28"/>
      <c r="KR14" s="28"/>
      <c r="KS14" s="28"/>
      <c r="KT14" s="28"/>
      <c r="KU14" s="28"/>
      <c r="KV14" s="28"/>
      <c r="KW14" s="28"/>
      <c r="KX14" s="28"/>
      <c r="KY14" s="28"/>
      <c r="KZ14" s="28"/>
      <c r="LA14" s="28"/>
      <c r="LB14" s="28"/>
      <c r="LC14" s="28"/>
      <c r="LD14" s="28"/>
      <c r="LE14" s="28"/>
      <c r="LF14" s="28"/>
      <c r="LG14" s="28"/>
      <c r="LH14" s="28"/>
      <c r="LI14" s="28"/>
      <c r="LJ14" s="28"/>
      <c r="LK14" s="28"/>
      <c r="LL14" s="28"/>
      <c r="LM14" s="28"/>
      <c r="LN14" s="28"/>
      <c r="LO14" s="28"/>
      <c r="LP14" s="28"/>
      <c r="LQ14" s="28"/>
      <c r="LR14" s="28"/>
      <c r="LS14" s="28"/>
      <c r="LT14" s="28"/>
      <c r="LU14" s="28"/>
      <c r="LV14" s="28"/>
      <c r="LW14" s="28"/>
      <c r="LX14" s="28"/>
      <c r="LY14" s="28"/>
      <c r="LZ14" s="28"/>
      <c r="MA14" s="28"/>
      <c r="MB14" s="28"/>
      <c r="MC14" s="28"/>
      <c r="MD14" s="28"/>
      <c r="ME14" s="28"/>
      <c r="MF14" s="28"/>
      <c r="MG14" s="28"/>
      <c r="MH14" s="28"/>
      <c r="MI14" s="28"/>
      <c r="MJ14" s="28"/>
      <c r="MK14" s="28"/>
      <c r="ML14" s="28"/>
      <c r="MM14" s="28"/>
      <c r="MN14" s="28"/>
      <c r="MO14" s="28"/>
      <c r="MP14" s="28"/>
      <c r="MQ14" s="28"/>
      <c r="MR14" s="28"/>
      <c r="MS14" s="28"/>
      <c r="MT14" s="28"/>
      <c r="MU14" s="28"/>
      <c r="MV14" s="28"/>
      <c r="MW14" s="28"/>
      <c r="MX14" s="28"/>
      <c r="MY14" s="28"/>
      <c r="MZ14" s="28"/>
      <c r="NA14" s="28"/>
      <c r="NB14" s="28"/>
      <c r="NC14" s="28"/>
      <c r="ND14" s="28"/>
      <c r="NE14" s="28"/>
      <c r="NF14" s="28"/>
      <c r="NG14" s="28"/>
      <c r="NH14" s="28"/>
      <c r="NI14" s="28"/>
      <c r="NJ14" s="28"/>
      <c r="NK14" s="28"/>
      <c r="NL14" s="28"/>
      <c r="NM14" s="28"/>
      <c r="NN14" s="28"/>
      <c r="NO14" s="28"/>
      <c r="NP14" s="28"/>
      <c r="NQ14" s="28"/>
      <c r="NR14" s="28"/>
      <c r="NS14" s="28"/>
      <c r="NT14" s="28"/>
      <c r="NU14" s="28"/>
      <c r="NV14" s="28"/>
      <c r="NW14" s="28"/>
      <c r="NX14" s="28"/>
      <c r="NY14" s="28"/>
      <c r="NZ14" s="28"/>
      <c r="OA14" s="28"/>
      <c r="OB14" s="28"/>
      <c r="OC14" s="28"/>
      <c r="OD14" s="28"/>
      <c r="OE14" s="28"/>
      <c r="OF14" s="28"/>
      <c r="OG14" s="28"/>
      <c r="OH14" s="28"/>
      <c r="OI14" s="28"/>
      <c r="OJ14" s="28"/>
      <c r="OK14" s="28"/>
      <c r="OL14" s="28"/>
      <c r="OM14" s="28"/>
      <c r="ON14" s="28"/>
      <c r="OO14" s="28"/>
      <c r="OP14" s="28"/>
      <c r="OQ14" s="28"/>
      <c r="OR14" s="28"/>
      <c r="OS14" s="28"/>
      <c r="OT14" s="28"/>
      <c r="OU14" s="28"/>
      <c r="OV14" s="28"/>
      <c r="OW14" s="28"/>
      <c r="OX14" s="28"/>
      <c r="OY14" s="28"/>
      <c r="OZ14" s="28"/>
      <c r="PA14" s="28"/>
      <c r="PB14" s="28"/>
      <c r="PC14" s="28"/>
      <c r="PD14" s="28"/>
      <c r="PE14" s="28"/>
      <c r="PF14" s="28"/>
      <c r="PG14" s="28"/>
      <c r="PH14" s="28"/>
      <c r="PI14" s="28"/>
      <c r="PJ14" s="28"/>
      <c r="PK14" s="28"/>
      <c r="PL14" s="28"/>
      <c r="PM14" s="28"/>
      <c r="PN14" s="28"/>
      <c r="PO14" s="28"/>
      <c r="PP14" s="28"/>
      <c r="PQ14" s="28"/>
      <c r="PR14" s="28"/>
      <c r="PS14" s="28"/>
      <c r="PT14" s="28"/>
      <c r="PU14" s="28"/>
      <c r="PV14" s="28"/>
      <c r="PW14" s="28"/>
      <c r="PX14" s="28"/>
      <c r="PY14" s="28"/>
      <c r="PZ14" s="28"/>
      <c r="QA14" s="28"/>
      <c r="QB14" s="28"/>
      <c r="QC14" s="28"/>
      <c r="QD14" s="28"/>
      <c r="QE14" s="28"/>
      <c r="QF14" s="28"/>
      <c r="QG14" s="28"/>
      <c r="QH14" s="28"/>
      <c r="QI14" s="28"/>
      <c r="QJ14" s="28"/>
      <c r="QK14" s="28"/>
      <c r="QL14" s="28"/>
      <c r="QM14" s="28"/>
      <c r="QN14" s="28"/>
      <c r="QO14" s="28"/>
      <c r="QP14" s="28"/>
      <c r="QQ14" s="28"/>
      <c r="QR14" s="28"/>
      <c r="QS14" s="28"/>
      <c r="QT14" s="28"/>
      <c r="QU14" s="28"/>
      <c r="QV14" s="28"/>
      <c r="QW14" s="28"/>
      <c r="QX14" s="28"/>
      <c r="QY14" s="28"/>
      <c r="QZ14" s="28"/>
      <c r="RA14" s="28"/>
      <c r="RB14" s="28"/>
      <c r="RC14" s="28"/>
      <c r="RD14" s="28"/>
      <c r="RE14" s="28"/>
      <c r="RF14" s="28"/>
      <c r="RG14" s="28"/>
      <c r="RH14" s="28"/>
      <c r="RI14" s="28"/>
      <c r="RJ14" s="28"/>
      <c r="RK14" s="28"/>
      <c r="RL14" s="28"/>
      <c r="RM14" s="28"/>
      <c r="RN14" s="28"/>
      <c r="RO14" s="28"/>
      <c r="RP14" s="28"/>
      <c r="RQ14" s="28"/>
      <c r="RR14" s="28"/>
      <c r="RS14" s="28"/>
      <c r="RT14" s="28"/>
      <c r="RU14" s="28"/>
      <c r="RV14" s="28"/>
      <c r="RW14" s="28"/>
      <c r="RX14" s="28"/>
      <c r="RY14" s="28"/>
      <c r="RZ14" s="28"/>
      <c r="SA14" s="28"/>
      <c r="SB14" s="28"/>
      <c r="SC14" s="28"/>
      <c r="SD14" s="28"/>
      <c r="SE14" s="28"/>
      <c r="SF14" s="28"/>
      <c r="SG14" s="28"/>
      <c r="SH14" s="28"/>
      <c r="SI14" s="28"/>
      <c r="SJ14" s="28"/>
      <c r="SK14" s="28"/>
      <c r="SL14" s="28"/>
      <c r="SM14" s="28"/>
      <c r="SN14" s="28"/>
      <c r="SO14" s="28"/>
      <c r="SP14" s="28"/>
      <c r="SQ14" s="28"/>
      <c r="SR14" s="28"/>
      <c r="SS14" s="28"/>
      <c r="ST14" s="28"/>
      <c r="SU14" s="28"/>
      <c r="SV14" s="28"/>
      <c r="SW14" s="28"/>
      <c r="SX14" s="28"/>
      <c r="SY14" s="28"/>
      <c r="SZ14" s="28"/>
      <c r="TA14" s="28"/>
      <c r="TB14" s="28"/>
      <c r="TC14" s="28"/>
      <c r="TD14" s="28"/>
      <c r="TE14" s="28"/>
      <c r="TF14" s="28"/>
      <c r="TG14" s="28"/>
      <c r="TH14" s="28"/>
      <c r="TI14" s="28"/>
      <c r="TJ14" s="28"/>
      <c r="TK14" s="28"/>
      <c r="TL14" s="28"/>
      <c r="TM14" s="28"/>
      <c r="TN14" s="28"/>
      <c r="TO14" s="28"/>
      <c r="TP14" s="28"/>
      <c r="TQ14" s="28"/>
      <c r="TR14" s="28"/>
      <c r="TS14" s="28"/>
      <c r="TT14" s="28"/>
      <c r="TU14" s="28"/>
      <c r="TV14" s="28"/>
      <c r="TW14" s="28"/>
      <c r="TX14" s="28"/>
      <c r="TY14" s="28"/>
      <c r="TZ14" s="28"/>
      <c r="UA14" s="28"/>
      <c r="UB14" s="28"/>
      <c r="UC14" s="28"/>
    </row>
    <row r="15" spans="1:549" s="3" customFormat="1" ht="100.8" x14ac:dyDescent="0.3">
      <c r="A15" s="59" t="s">
        <v>44</v>
      </c>
      <c r="B15" s="60">
        <v>2</v>
      </c>
      <c r="C15" s="60" t="s">
        <v>350</v>
      </c>
      <c r="D15" s="60" t="s">
        <v>351</v>
      </c>
      <c r="E15" s="62" t="s">
        <v>188</v>
      </c>
      <c r="F15" s="62" t="s">
        <v>189</v>
      </c>
      <c r="G15" s="63" t="s">
        <v>190</v>
      </c>
      <c r="H15" s="63" t="s">
        <v>191</v>
      </c>
      <c r="I15" s="67" t="s">
        <v>209</v>
      </c>
      <c r="J15" s="68" t="s">
        <v>210</v>
      </c>
      <c r="K15" s="60">
        <v>2</v>
      </c>
      <c r="L15" s="60" t="s">
        <v>428</v>
      </c>
      <c r="M15" s="60" t="s">
        <v>429</v>
      </c>
      <c r="N15" s="60" t="s">
        <v>441</v>
      </c>
      <c r="O15" s="60" t="s">
        <v>431</v>
      </c>
      <c r="P15" s="95" t="s">
        <v>433</v>
      </c>
      <c r="Q15" s="60" t="s">
        <v>442</v>
      </c>
      <c r="R15" s="60" t="s">
        <v>443</v>
      </c>
      <c r="S15" s="60" t="s">
        <v>443</v>
      </c>
      <c r="T15" s="60" t="s">
        <v>434</v>
      </c>
      <c r="U15" s="60" t="s">
        <v>434</v>
      </c>
      <c r="V15" s="60" t="s">
        <v>435</v>
      </c>
      <c r="W15" s="60" t="s">
        <v>435</v>
      </c>
      <c r="X15" s="60" t="s">
        <v>436</v>
      </c>
      <c r="Y15" s="60" t="s">
        <v>436</v>
      </c>
      <c r="Z15" s="60" t="s">
        <v>437</v>
      </c>
      <c r="AA15" s="60" t="s">
        <v>437</v>
      </c>
      <c r="AB15" s="60" t="s">
        <v>438</v>
      </c>
      <c r="AC15" s="131" t="s">
        <v>438</v>
      </c>
      <c r="AD15" s="118">
        <v>2</v>
      </c>
      <c r="AE15" s="60">
        <v>0</v>
      </c>
      <c r="AF15" s="60">
        <v>1</v>
      </c>
      <c r="AG15" s="60">
        <v>2</v>
      </c>
      <c r="AH15" s="60">
        <v>0.2</v>
      </c>
      <c r="AI15" s="60">
        <v>0.4</v>
      </c>
      <c r="AJ15" s="60">
        <v>0.6</v>
      </c>
      <c r="AK15" s="60">
        <v>0.8</v>
      </c>
      <c r="AL15" s="60">
        <v>1</v>
      </c>
      <c r="AM15" s="38"/>
      <c r="AN15" s="38"/>
      <c r="AO15" s="38"/>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40"/>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40"/>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8"/>
      <c r="MX15" s="28"/>
      <c r="MY15" s="28"/>
      <c r="MZ15" s="28"/>
      <c r="NA15" s="28"/>
      <c r="NB15" s="28"/>
      <c r="NC15" s="28"/>
      <c r="ND15" s="28"/>
      <c r="NE15" s="28"/>
      <c r="NF15" s="28"/>
      <c r="NG15" s="28"/>
      <c r="NH15" s="28"/>
      <c r="NI15" s="28"/>
      <c r="NJ15" s="28"/>
      <c r="NK15" s="28"/>
      <c r="NL15" s="28"/>
      <c r="NM15" s="28"/>
      <c r="NN15" s="28"/>
      <c r="NO15" s="28"/>
      <c r="NP15" s="28"/>
      <c r="NQ15" s="28"/>
      <c r="NR15" s="28"/>
      <c r="NS15" s="28"/>
      <c r="NT15" s="28"/>
      <c r="NU15" s="28"/>
      <c r="NV15" s="28"/>
      <c r="NW15" s="28"/>
      <c r="NX15" s="28"/>
      <c r="NY15" s="28"/>
      <c r="NZ15" s="28"/>
      <c r="OA15" s="28"/>
      <c r="OB15" s="28"/>
      <c r="OC15" s="28"/>
      <c r="OD15" s="28"/>
      <c r="OE15" s="28"/>
      <c r="OF15" s="28"/>
      <c r="OG15" s="28"/>
      <c r="OH15" s="28"/>
      <c r="OI15" s="28"/>
      <c r="OJ15" s="28"/>
      <c r="OK15" s="28"/>
      <c r="OL15" s="28"/>
      <c r="OM15" s="28"/>
      <c r="ON15" s="28"/>
      <c r="OO15" s="28"/>
      <c r="OP15" s="28"/>
      <c r="OQ15" s="28"/>
      <c r="OR15" s="28"/>
      <c r="OS15" s="28"/>
      <c r="OT15" s="28"/>
      <c r="OU15" s="28"/>
      <c r="OV15" s="28"/>
      <c r="OW15" s="28"/>
      <c r="OX15" s="28"/>
      <c r="OY15" s="28"/>
      <c r="OZ15" s="28"/>
      <c r="PA15" s="28"/>
      <c r="PB15" s="28"/>
      <c r="PC15" s="28"/>
      <c r="PD15" s="28"/>
      <c r="PE15" s="28"/>
      <c r="PF15" s="28"/>
      <c r="PG15" s="28"/>
      <c r="PH15" s="28"/>
      <c r="PI15" s="28"/>
      <c r="PJ15" s="28"/>
      <c r="PK15" s="28"/>
      <c r="PL15" s="28"/>
      <c r="PM15" s="28"/>
      <c r="PN15" s="28"/>
      <c r="PO15" s="28"/>
      <c r="PP15" s="28"/>
      <c r="PQ15" s="28"/>
      <c r="PR15" s="28"/>
      <c r="PS15" s="28"/>
      <c r="PT15" s="28"/>
      <c r="PU15" s="28"/>
      <c r="PV15" s="28"/>
      <c r="PW15" s="28"/>
      <c r="PX15" s="28"/>
      <c r="PY15" s="28"/>
      <c r="PZ15" s="28"/>
      <c r="QA15" s="28"/>
      <c r="QB15" s="28"/>
      <c r="QC15" s="28"/>
      <c r="QD15" s="28"/>
      <c r="QE15" s="28"/>
      <c r="QF15" s="28"/>
      <c r="QG15" s="28"/>
      <c r="QH15" s="28"/>
      <c r="QI15" s="28"/>
      <c r="QJ15" s="28"/>
      <c r="QK15" s="28"/>
      <c r="QL15" s="28"/>
      <c r="QM15" s="28"/>
      <c r="QN15" s="28"/>
      <c r="QO15" s="28"/>
      <c r="QP15" s="28"/>
      <c r="QQ15" s="28"/>
      <c r="QR15" s="28"/>
      <c r="QS15" s="28"/>
      <c r="QT15" s="28"/>
      <c r="QU15" s="28"/>
      <c r="QV15" s="28"/>
      <c r="QW15" s="28"/>
      <c r="QX15" s="28"/>
      <c r="QY15" s="28"/>
      <c r="QZ15" s="28"/>
      <c r="RA15" s="28"/>
      <c r="RB15" s="28"/>
      <c r="RC15" s="28"/>
      <c r="RD15" s="28"/>
      <c r="RE15" s="28"/>
      <c r="RF15" s="28"/>
      <c r="RG15" s="28"/>
      <c r="RH15" s="28"/>
      <c r="RI15" s="28"/>
      <c r="RJ15" s="28"/>
      <c r="RK15" s="28"/>
      <c r="RL15" s="28"/>
      <c r="RM15" s="28"/>
      <c r="RN15" s="28"/>
      <c r="RO15" s="28"/>
      <c r="RP15" s="28"/>
      <c r="RQ15" s="28"/>
      <c r="RR15" s="28"/>
      <c r="RS15" s="28"/>
      <c r="RT15" s="28"/>
      <c r="RU15" s="28"/>
      <c r="RV15" s="28"/>
      <c r="RW15" s="28"/>
      <c r="RX15" s="28"/>
      <c r="RY15" s="28"/>
      <c r="RZ15" s="28"/>
      <c r="SA15" s="28"/>
      <c r="SB15" s="28"/>
      <c r="SC15" s="28"/>
      <c r="SD15" s="28"/>
      <c r="SE15" s="28"/>
      <c r="SF15" s="28"/>
      <c r="SG15" s="28"/>
      <c r="SH15" s="28"/>
      <c r="SI15" s="28"/>
      <c r="SJ15" s="28"/>
      <c r="SK15" s="28"/>
      <c r="SL15" s="28"/>
      <c r="SM15" s="28"/>
      <c r="SN15" s="28"/>
      <c r="SO15" s="28"/>
      <c r="SP15" s="28"/>
      <c r="SQ15" s="28"/>
      <c r="SR15" s="28"/>
      <c r="SS15" s="28"/>
      <c r="ST15" s="28"/>
      <c r="SU15" s="28"/>
      <c r="SV15" s="28"/>
      <c r="SW15" s="28"/>
      <c r="SX15" s="28"/>
      <c r="SY15" s="28"/>
      <c r="SZ15" s="28"/>
      <c r="TA15" s="28"/>
      <c r="TB15" s="28"/>
      <c r="TC15" s="28"/>
      <c r="TD15" s="28"/>
      <c r="TE15" s="28"/>
      <c r="TF15" s="28"/>
      <c r="TG15" s="28"/>
      <c r="TH15" s="28"/>
      <c r="TI15" s="28"/>
      <c r="TJ15" s="28"/>
      <c r="TK15" s="28"/>
      <c r="TL15" s="28"/>
      <c r="TM15" s="28"/>
      <c r="TN15" s="28"/>
      <c r="TO15" s="28"/>
      <c r="TP15" s="28"/>
      <c r="TQ15" s="28"/>
      <c r="TR15" s="28"/>
      <c r="TS15" s="28"/>
      <c r="TT15" s="28"/>
      <c r="TU15" s="28"/>
      <c r="TV15" s="28"/>
      <c r="TW15" s="28"/>
      <c r="TX15" s="28"/>
      <c r="TY15" s="28"/>
      <c r="TZ15" s="28"/>
      <c r="UA15" s="28"/>
      <c r="UB15" s="28"/>
      <c r="UC15" s="28"/>
    </row>
    <row r="16" spans="1:549" s="3" customFormat="1" ht="82.8" x14ac:dyDescent="0.3">
      <c r="A16" s="59" t="s">
        <v>45</v>
      </c>
      <c r="B16" s="60">
        <v>2</v>
      </c>
      <c r="C16" s="60" t="s">
        <v>352</v>
      </c>
      <c r="D16" s="60" t="s">
        <v>353</v>
      </c>
      <c r="E16" s="62" t="s">
        <v>188</v>
      </c>
      <c r="F16" s="62" t="s">
        <v>189</v>
      </c>
      <c r="G16" s="63" t="s">
        <v>190</v>
      </c>
      <c r="H16" s="63" t="s">
        <v>191</v>
      </c>
      <c r="I16" s="64" t="s">
        <v>204</v>
      </c>
      <c r="J16" s="64" t="s">
        <v>205</v>
      </c>
      <c r="K16" s="60">
        <v>2</v>
      </c>
      <c r="L16" s="60" t="s">
        <v>428</v>
      </c>
      <c r="M16" s="60" t="s">
        <v>429</v>
      </c>
      <c r="N16" s="60" t="s">
        <v>441</v>
      </c>
      <c r="O16" s="60" t="s">
        <v>431</v>
      </c>
      <c r="P16" s="95" t="s">
        <v>433</v>
      </c>
      <c r="Q16" s="60" t="s">
        <v>442</v>
      </c>
      <c r="R16" s="60" t="s">
        <v>443</v>
      </c>
      <c r="S16" s="60" t="s">
        <v>443</v>
      </c>
      <c r="T16" s="60" t="s">
        <v>434</v>
      </c>
      <c r="U16" s="60" t="s">
        <v>434</v>
      </c>
      <c r="V16" s="60" t="s">
        <v>435</v>
      </c>
      <c r="W16" s="60" t="s">
        <v>435</v>
      </c>
      <c r="X16" s="60" t="s">
        <v>436</v>
      </c>
      <c r="Y16" s="60" t="s">
        <v>436</v>
      </c>
      <c r="Z16" s="60" t="s">
        <v>437</v>
      </c>
      <c r="AA16" s="60" t="s">
        <v>437</v>
      </c>
      <c r="AB16" s="60" t="s">
        <v>438</v>
      </c>
      <c r="AC16" s="131" t="s">
        <v>438</v>
      </c>
      <c r="AD16" s="118">
        <v>2</v>
      </c>
      <c r="AE16" s="60">
        <v>0</v>
      </c>
      <c r="AF16" s="60">
        <v>1</v>
      </c>
      <c r="AG16" s="60">
        <v>2</v>
      </c>
      <c r="AH16" s="60">
        <v>0.2</v>
      </c>
      <c r="AI16" s="60">
        <v>0.4</v>
      </c>
      <c r="AJ16" s="60">
        <v>0.6</v>
      </c>
      <c r="AK16" s="60">
        <v>0.8</v>
      </c>
      <c r="AL16" s="60">
        <v>1</v>
      </c>
      <c r="AM16" s="38"/>
      <c r="AN16" s="38"/>
      <c r="AO16" s="38"/>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40"/>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40"/>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c r="QM16" s="28"/>
      <c r="QN16" s="28"/>
      <c r="QO16" s="28"/>
      <c r="QP16" s="28"/>
      <c r="QQ16" s="28"/>
      <c r="QR16" s="28"/>
      <c r="QS16" s="28"/>
      <c r="QT16" s="28"/>
      <c r="QU16" s="28"/>
      <c r="QV16" s="28"/>
      <c r="QW16" s="28"/>
      <c r="QX16" s="28"/>
      <c r="QY16" s="28"/>
      <c r="QZ16" s="28"/>
      <c r="RA16" s="28"/>
      <c r="RB16" s="28"/>
      <c r="RC16" s="28"/>
      <c r="RD16" s="28"/>
      <c r="RE16" s="28"/>
      <c r="RF16" s="28"/>
      <c r="RG16" s="28"/>
      <c r="RH16" s="28"/>
      <c r="RI16" s="28"/>
      <c r="RJ16" s="28"/>
      <c r="RK16" s="28"/>
      <c r="RL16" s="28"/>
      <c r="RM16" s="28"/>
      <c r="RN16" s="28"/>
      <c r="RO16" s="28"/>
      <c r="RP16" s="28"/>
      <c r="RQ16" s="28"/>
      <c r="RR16" s="28"/>
      <c r="RS16" s="28"/>
      <c r="RT16" s="28"/>
      <c r="RU16" s="28"/>
      <c r="RV16" s="28"/>
      <c r="RW16" s="28"/>
      <c r="RX16" s="28"/>
      <c r="RY16" s="28"/>
      <c r="RZ16" s="28"/>
      <c r="SA16" s="28"/>
      <c r="SB16" s="28"/>
      <c r="SC16" s="28"/>
      <c r="SD16" s="28"/>
      <c r="SE16" s="28"/>
      <c r="SF16" s="28"/>
      <c r="SG16" s="28"/>
      <c r="SH16" s="28"/>
      <c r="SI16" s="28"/>
      <c r="SJ16" s="28"/>
      <c r="SK16" s="28"/>
      <c r="SL16" s="28"/>
      <c r="SM16" s="28"/>
      <c r="SN16" s="28"/>
      <c r="SO16" s="28"/>
      <c r="SP16" s="28"/>
      <c r="SQ16" s="28"/>
      <c r="SR16" s="28"/>
      <c r="SS16" s="28"/>
      <c r="ST16" s="28"/>
      <c r="SU16" s="28"/>
      <c r="SV16" s="28"/>
      <c r="SW16" s="28"/>
      <c r="SX16" s="28"/>
      <c r="SY16" s="28"/>
      <c r="SZ16" s="28"/>
      <c r="TA16" s="28"/>
      <c r="TB16" s="28"/>
      <c r="TC16" s="28"/>
      <c r="TD16" s="28"/>
      <c r="TE16" s="28"/>
      <c r="TF16" s="28"/>
      <c r="TG16" s="28"/>
      <c r="TH16" s="28"/>
      <c r="TI16" s="28"/>
      <c r="TJ16" s="28"/>
      <c r="TK16" s="28"/>
      <c r="TL16" s="28"/>
      <c r="TM16" s="28"/>
      <c r="TN16" s="28"/>
      <c r="TO16" s="28"/>
      <c r="TP16" s="28"/>
      <c r="TQ16" s="28"/>
      <c r="TR16" s="28"/>
      <c r="TS16" s="28"/>
      <c r="TT16" s="28"/>
      <c r="TU16" s="28"/>
      <c r="TV16" s="28"/>
      <c r="TW16" s="28"/>
      <c r="TX16" s="28"/>
      <c r="TY16" s="28"/>
      <c r="TZ16" s="28"/>
      <c r="UA16" s="28"/>
      <c r="UB16" s="28"/>
      <c r="UC16" s="28"/>
    </row>
    <row r="17" spans="1:549" s="3" customFormat="1" ht="69" x14ac:dyDescent="0.3">
      <c r="A17" s="59" t="s">
        <v>46</v>
      </c>
      <c r="B17" s="60">
        <v>2</v>
      </c>
      <c r="C17" s="60" t="s">
        <v>354</v>
      </c>
      <c r="D17" s="60" t="s">
        <v>355</v>
      </c>
      <c r="E17" s="62" t="s">
        <v>188</v>
      </c>
      <c r="F17" s="62" t="s">
        <v>189</v>
      </c>
      <c r="G17" s="63" t="s">
        <v>190</v>
      </c>
      <c r="H17" s="63" t="s">
        <v>191</v>
      </c>
      <c r="I17" s="64" t="s">
        <v>206</v>
      </c>
      <c r="J17" s="64" t="s">
        <v>207</v>
      </c>
      <c r="K17" s="60">
        <v>1</v>
      </c>
      <c r="L17" s="60" t="s">
        <v>428</v>
      </c>
      <c r="M17" s="60" t="s">
        <v>429</v>
      </c>
      <c r="N17" s="60" t="s">
        <v>441</v>
      </c>
      <c r="O17" s="60" t="s">
        <v>431</v>
      </c>
      <c r="P17" s="60"/>
      <c r="Q17" s="60"/>
      <c r="R17" s="60"/>
      <c r="S17" s="60"/>
      <c r="T17" s="60"/>
      <c r="U17" s="60"/>
      <c r="V17" s="60"/>
      <c r="W17" s="60"/>
      <c r="X17" s="60"/>
      <c r="Y17" s="60"/>
      <c r="Z17" s="60"/>
      <c r="AA17" s="60"/>
      <c r="AB17" s="60"/>
      <c r="AC17" s="131"/>
      <c r="AD17" s="118">
        <v>1</v>
      </c>
      <c r="AE17" s="60">
        <v>0</v>
      </c>
      <c r="AF17" s="60"/>
      <c r="AG17" s="60"/>
      <c r="AH17" s="60"/>
      <c r="AI17" s="60"/>
      <c r="AJ17" s="61"/>
      <c r="AK17" s="61"/>
      <c r="AL17" s="61"/>
      <c r="AM17" s="38"/>
      <c r="AN17" s="38"/>
      <c r="AO17" s="38"/>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40"/>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40"/>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8"/>
      <c r="NF17" s="28"/>
      <c r="NG17" s="28"/>
      <c r="NH17" s="28"/>
      <c r="NI17" s="28"/>
      <c r="NJ17" s="28"/>
      <c r="NK17" s="28"/>
      <c r="NL17" s="28"/>
      <c r="NM17" s="28"/>
      <c r="NN17" s="28"/>
      <c r="NO17" s="28"/>
      <c r="NP17" s="28"/>
      <c r="NQ17" s="28"/>
      <c r="NR17" s="28"/>
      <c r="NS17" s="28"/>
      <c r="NT17" s="28"/>
      <c r="NU17" s="28"/>
      <c r="NV17" s="28"/>
      <c r="NW17" s="28"/>
      <c r="NX17" s="28"/>
      <c r="NY17" s="28"/>
      <c r="NZ17" s="28"/>
      <c r="OA17" s="28"/>
      <c r="OB17" s="28"/>
      <c r="OC17" s="28"/>
      <c r="OD17" s="28"/>
      <c r="OE17" s="28"/>
      <c r="OF17" s="28"/>
      <c r="OG17" s="28"/>
      <c r="OH17" s="28"/>
      <c r="OI17" s="28"/>
      <c r="OJ17" s="28"/>
      <c r="OK17" s="28"/>
      <c r="OL17" s="28"/>
      <c r="OM17" s="28"/>
      <c r="ON17" s="28"/>
      <c r="OO17" s="28"/>
      <c r="OP17" s="28"/>
      <c r="OQ17" s="28"/>
      <c r="OR17" s="28"/>
      <c r="OS17" s="28"/>
      <c r="OT17" s="28"/>
      <c r="OU17" s="28"/>
      <c r="OV17" s="28"/>
      <c r="OW17" s="28"/>
      <c r="OX17" s="28"/>
      <c r="OY17" s="28"/>
      <c r="OZ17" s="28"/>
      <c r="PA17" s="28"/>
      <c r="PB17" s="28"/>
      <c r="PC17" s="28"/>
      <c r="PD17" s="28"/>
      <c r="PE17" s="28"/>
      <c r="PF17" s="28"/>
      <c r="PG17" s="28"/>
      <c r="PH17" s="28"/>
      <c r="PI17" s="28"/>
      <c r="PJ17" s="28"/>
      <c r="PK17" s="28"/>
      <c r="PL17" s="28"/>
      <c r="PM17" s="28"/>
      <c r="PN17" s="28"/>
      <c r="PO17" s="28"/>
      <c r="PP17" s="28"/>
      <c r="PQ17" s="28"/>
      <c r="PR17" s="28"/>
      <c r="PS17" s="28"/>
      <c r="PT17" s="28"/>
      <c r="PU17" s="28"/>
      <c r="PV17" s="28"/>
      <c r="PW17" s="28"/>
      <c r="PX17" s="28"/>
      <c r="PY17" s="28"/>
      <c r="PZ17" s="28"/>
      <c r="QA17" s="28"/>
      <c r="QB17" s="28"/>
      <c r="QC17" s="28"/>
      <c r="QD17" s="28"/>
      <c r="QE17" s="28"/>
      <c r="QF17" s="28"/>
      <c r="QG17" s="28"/>
      <c r="QH17" s="28"/>
      <c r="QI17" s="28"/>
      <c r="QJ17" s="28"/>
      <c r="QK17" s="28"/>
      <c r="QL17" s="28"/>
      <c r="QM17" s="28"/>
      <c r="QN17" s="28"/>
      <c r="QO17" s="28"/>
      <c r="QP17" s="28"/>
      <c r="QQ17" s="28"/>
      <c r="QR17" s="28"/>
      <c r="QS17" s="28"/>
      <c r="QT17" s="28"/>
      <c r="QU17" s="28"/>
      <c r="QV17" s="28"/>
      <c r="QW17" s="28"/>
      <c r="QX17" s="28"/>
      <c r="QY17" s="28"/>
      <c r="QZ17" s="28"/>
      <c r="RA17" s="28"/>
      <c r="RB17" s="28"/>
      <c r="RC17" s="28"/>
      <c r="RD17" s="28"/>
      <c r="RE17" s="28"/>
      <c r="RF17" s="28"/>
      <c r="RG17" s="28"/>
      <c r="RH17" s="28"/>
      <c r="RI17" s="28"/>
      <c r="RJ17" s="28"/>
      <c r="RK17" s="28"/>
      <c r="RL17" s="28"/>
      <c r="RM17" s="28"/>
      <c r="RN17" s="28"/>
      <c r="RO17" s="28"/>
      <c r="RP17" s="28"/>
      <c r="RQ17" s="28"/>
      <c r="RR17" s="28"/>
      <c r="RS17" s="28"/>
      <c r="RT17" s="28"/>
      <c r="RU17" s="28"/>
      <c r="RV17" s="28"/>
      <c r="RW17" s="28"/>
      <c r="RX17" s="28"/>
      <c r="RY17" s="28"/>
      <c r="RZ17" s="28"/>
      <c r="SA17" s="28"/>
      <c r="SB17" s="28"/>
      <c r="SC17" s="28"/>
      <c r="SD17" s="28"/>
      <c r="SE17" s="28"/>
      <c r="SF17" s="28"/>
      <c r="SG17" s="28"/>
      <c r="SH17" s="28"/>
      <c r="SI17" s="28"/>
      <c r="SJ17" s="28"/>
      <c r="SK17" s="28"/>
      <c r="SL17" s="28"/>
      <c r="SM17" s="28"/>
      <c r="SN17" s="28"/>
      <c r="SO17" s="28"/>
      <c r="SP17" s="28"/>
      <c r="SQ17" s="28"/>
      <c r="SR17" s="28"/>
      <c r="SS17" s="28"/>
      <c r="ST17" s="28"/>
      <c r="SU17" s="28"/>
      <c r="SV17" s="28"/>
      <c r="SW17" s="28"/>
      <c r="SX17" s="28"/>
      <c r="SY17" s="28"/>
      <c r="SZ17" s="28"/>
      <c r="TA17" s="28"/>
      <c r="TB17" s="28"/>
      <c r="TC17" s="28"/>
      <c r="TD17" s="28"/>
      <c r="TE17" s="28"/>
      <c r="TF17" s="28"/>
      <c r="TG17" s="28"/>
      <c r="TH17" s="28"/>
      <c r="TI17" s="28"/>
      <c r="TJ17" s="28"/>
      <c r="TK17" s="28"/>
      <c r="TL17" s="28"/>
      <c r="TM17" s="28"/>
      <c r="TN17" s="28"/>
      <c r="TO17" s="28"/>
      <c r="TP17" s="28"/>
      <c r="TQ17" s="28"/>
      <c r="TR17" s="28"/>
      <c r="TS17" s="28"/>
      <c r="TT17" s="28"/>
      <c r="TU17" s="28"/>
      <c r="TV17" s="28"/>
      <c r="TW17" s="28"/>
      <c r="TX17" s="28"/>
      <c r="TY17" s="28"/>
      <c r="TZ17" s="28"/>
      <c r="UA17" s="28"/>
      <c r="UB17" s="28"/>
      <c r="UC17" s="28"/>
    </row>
    <row r="18" spans="1:549" s="20" customFormat="1" ht="124.2" x14ac:dyDescent="0.3">
      <c r="A18" s="65" t="s">
        <v>47</v>
      </c>
      <c r="B18" s="66">
        <v>2</v>
      </c>
      <c r="C18" s="95" t="s">
        <v>356</v>
      </c>
      <c r="D18" s="95" t="s">
        <v>357</v>
      </c>
      <c r="E18" s="62" t="s">
        <v>188</v>
      </c>
      <c r="F18" s="62" t="s">
        <v>189</v>
      </c>
      <c r="G18" s="63" t="s">
        <v>190</v>
      </c>
      <c r="H18" s="63" t="s">
        <v>191</v>
      </c>
      <c r="I18" s="64" t="s">
        <v>208</v>
      </c>
      <c r="J18" s="64" t="s">
        <v>211</v>
      </c>
      <c r="K18" s="95">
        <v>1</v>
      </c>
      <c r="L18" s="60" t="s">
        <v>428</v>
      </c>
      <c r="M18" s="60" t="s">
        <v>429</v>
      </c>
      <c r="N18" s="60" t="s">
        <v>441</v>
      </c>
      <c r="O18" s="60" t="s">
        <v>431</v>
      </c>
      <c r="P18" s="95"/>
      <c r="Q18" s="95"/>
      <c r="R18" s="95"/>
      <c r="S18" s="95"/>
      <c r="T18" s="95"/>
      <c r="U18" s="95"/>
      <c r="V18" s="95"/>
      <c r="W18" s="95"/>
      <c r="X18" s="95"/>
      <c r="Y18" s="95"/>
      <c r="Z18" s="95"/>
      <c r="AA18" s="95"/>
      <c r="AB18" s="95"/>
      <c r="AC18" s="132"/>
      <c r="AD18" s="119">
        <v>1</v>
      </c>
      <c r="AE18" s="95">
        <v>0</v>
      </c>
      <c r="AF18" s="95"/>
      <c r="AG18" s="95"/>
      <c r="AH18" s="95"/>
      <c r="AI18" s="95"/>
      <c r="AJ18" s="64"/>
      <c r="AK18" s="64"/>
      <c r="AL18" s="6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41"/>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41"/>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c r="IW18" s="29"/>
      <c r="IX18" s="29"/>
      <c r="IY18" s="29"/>
      <c r="IZ18" s="29"/>
      <c r="JA18" s="29"/>
      <c r="JB18" s="29"/>
      <c r="JC18" s="29"/>
      <c r="JD18" s="29"/>
      <c r="JE18" s="29"/>
      <c r="JF18" s="29"/>
      <c r="JG18" s="29"/>
      <c r="JH18" s="29"/>
      <c r="JI18" s="29"/>
      <c r="JJ18" s="29"/>
      <c r="JK18" s="29"/>
      <c r="JL18" s="29"/>
      <c r="JM18" s="29"/>
      <c r="JN18" s="29"/>
      <c r="JO18" s="29"/>
      <c r="JP18" s="29"/>
      <c r="JQ18" s="29"/>
      <c r="JR18" s="29"/>
      <c r="JS18" s="29"/>
      <c r="JT18" s="29"/>
      <c r="JU18" s="29"/>
      <c r="JV18" s="29"/>
      <c r="JW18" s="29"/>
      <c r="JX18" s="29"/>
      <c r="JY18" s="29"/>
      <c r="JZ18" s="29"/>
      <c r="KA18" s="29"/>
      <c r="KB18" s="29"/>
      <c r="KC18" s="29"/>
      <c r="KD18" s="29"/>
      <c r="KE18" s="29"/>
      <c r="KF18" s="29"/>
      <c r="KG18" s="29"/>
      <c r="KH18" s="29"/>
      <c r="KI18" s="29"/>
      <c r="KJ18" s="29"/>
      <c r="KK18" s="29"/>
      <c r="KL18" s="29"/>
      <c r="KM18" s="29"/>
      <c r="KN18" s="29"/>
      <c r="KO18" s="29"/>
      <c r="KP18" s="29"/>
      <c r="KQ18" s="29"/>
      <c r="KR18" s="29"/>
      <c r="KS18" s="29"/>
      <c r="KT18" s="29"/>
      <c r="KU18" s="29"/>
      <c r="KV18" s="29"/>
      <c r="KW18" s="29"/>
      <c r="KX18" s="29"/>
      <c r="KY18" s="29"/>
      <c r="KZ18" s="29"/>
      <c r="LA18" s="29"/>
      <c r="LB18" s="29"/>
      <c r="LC18" s="29"/>
      <c r="LD18" s="29"/>
      <c r="LE18" s="29"/>
      <c r="LF18" s="29"/>
      <c r="LG18" s="29"/>
      <c r="LH18" s="29"/>
      <c r="LI18" s="29"/>
      <c r="LJ18" s="29"/>
      <c r="LK18" s="29"/>
      <c r="LL18" s="29"/>
      <c r="LM18" s="29"/>
      <c r="LN18" s="29"/>
      <c r="LO18" s="29"/>
      <c r="LP18" s="29"/>
      <c r="LQ18" s="29"/>
      <c r="LR18" s="29"/>
      <c r="LS18" s="29"/>
      <c r="LT18" s="29"/>
      <c r="LU18" s="29"/>
      <c r="LV18" s="29"/>
      <c r="LW18" s="29"/>
      <c r="LX18" s="29"/>
      <c r="LY18" s="29"/>
      <c r="LZ18" s="29"/>
      <c r="MA18" s="29"/>
      <c r="MB18" s="29"/>
      <c r="MC18" s="29"/>
      <c r="MD18" s="29"/>
      <c r="ME18" s="29"/>
      <c r="MF18" s="29"/>
      <c r="MG18" s="29"/>
      <c r="MH18" s="29"/>
      <c r="MI18" s="29"/>
      <c r="MJ18" s="29"/>
      <c r="MK18" s="29"/>
      <c r="ML18" s="29"/>
      <c r="MM18" s="29"/>
      <c r="MN18" s="29"/>
      <c r="MO18" s="29"/>
      <c r="MP18" s="29"/>
      <c r="MQ18" s="29"/>
      <c r="MR18" s="29"/>
      <c r="MS18" s="29"/>
      <c r="MT18" s="29"/>
      <c r="MU18" s="29"/>
      <c r="MV18" s="29"/>
      <c r="MW18" s="29"/>
      <c r="MX18" s="29"/>
      <c r="MY18" s="29"/>
      <c r="MZ18" s="29"/>
      <c r="NA18" s="29"/>
      <c r="NB18" s="29"/>
      <c r="NC18" s="29"/>
      <c r="ND18" s="29"/>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c r="PN18" s="29"/>
      <c r="PO18" s="29"/>
      <c r="PP18" s="29"/>
      <c r="PQ18" s="29"/>
      <c r="PR18" s="29"/>
      <c r="PS18" s="29"/>
      <c r="PT18" s="29"/>
      <c r="PU18" s="29"/>
      <c r="PV18" s="29"/>
      <c r="PW18" s="29"/>
      <c r="PX18" s="29"/>
      <c r="PY18" s="29"/>
      <c r="PZ18" s="29"/>
      <c r="QA18" s="29"/>
      <c r="QB18" s="29"/>
      <c r="QC18" s="29"/>
      <c r="QD18" s="29"/>
      <c r="QE18" s="29"/>
      <c r="QF18" s="29"/>
      <c r="QG18" s="29"/>
      <c r="QH18" s="29"/>
      <c r="QI18" s="29"/>
      <c r="QJ18" s="29"/>
      <c r="QK18" s="29"/>
      <c r="QL18" s="29"/>
      <c r="QM18" s="29"/>
      <c r="QN18" s="29"/>
      <c r="QO18" s="29"/>
      <c r="QP18" s="29"/>
      <c r="QQ18" s="29"/>
      <c r="QR18" s="29"/>
      <c r="QS18" s="29"/>
      <c r="QT18" s="29"/>
      <c r="QU18" s="29"/>
      <c r="QV18" s="29"/>
      <c r="QW18" s="29"/>
      <c r="QX18" s="29"/>
      <c r="QY18" s="29"/>
      <c r="QZ18" s="29"/>
      <c r="RA18" s="29"/>
      <c r="RB18" s="29"/>
      <c r="RC18" s="29"/>
      <c r="RD18" s="29"/>
      <c r="RE18" s="29"/>
      <c r="RF18" s="29"/>
      <c r="RG18" s="29"/>
      <c r="RH18" s="29"/>
      <c r="RI18" s="29"/>
      <c r="RJ18" s="29"/>
      <c r="RK18" s="29"/>
      <c r="RL18" s="29"/>
      <c r="RM18" s="29"/>
      <c r="RN18" s="29"/>
      <c r="RO18" s="29"/>
      <c r="RP18" s="29"/>
      <c r="RQ18" s="29"/>
      <c r="RR18" s="29"/>
      <c r="RS18" s="29"/>
      <c r="RT18" s="29"/>
      <c r="RU18" s="29"/>
      <c r="RV18" s="29"/>
      <c r="RW18" s="29"/>
      <c r="RX18" s="29"/>
      <c r="RY18" s="29"/>
      <c r="RZ18" s="29"/>
      <c r="SA18" s="29"/>
      <c r="SB18" s="29"/>
      <c r="SC18" s="29"/>
      <c r="SD18" s="29"/>
      <c r="SE18" s="29"/>
      <c r="SF18" s="29"/>
      <c r="SG18" s="29"/>
      <c r="SH18" s="29"/>
      <c r="SI18" s="29"/>
      <c r="SJ18" s="29"/>
      <c r="SK18" s="29"/>
      <c r="SL18" s="29"/>
      <c r="SM18" s="29"/>
      <c r="SN18" s="29"/>
      <c r="SO18" s="29"/>
      <c r="SP18" s="29"/>
      <c r="SQ18" s="29"/>
      <c r="SR18" s="29"/>
      <c r="SS18" s="29"/>
      <c r="ST18" s="29"/>
      <c r="SU18" s="29"/>
      <c r="SV18" s="29"/>
      <c r="SW18" s="29"/>
      <c r="SX18" s="29"/>
      <c r="SY18" s="29"/>
      <c r="SZ18" s="29"/>
      <c r="TA18" s="29"/>
      <c r="TB18" s="29"/>
      <c r="TC18" s="29"/>
      <c r="TD18" s="29"/>
      <c r="TE18" s="29"/>
      <c r="TF18" s="29"/>
      <c r="TG18" s="29"/>
      <c r="TH18" s="29"/>
      <c r="TI18" s="29"/>
      <c r="TJ18" s="29"/>
      <c r="TK18" s="29"/>
      <c r="TL18" s="29"/>
      <c r="TM18" s="29"/>
      <c r="TN18" s="29"/>
      <c r="TO18" s="29"/>
      <c r="TP18" s="29"/>
      <c r="TQ18" s="29"/>
      <c r="TR18" s="29"/>
      <c r="TS18" s="29"/>
      <c r="TT18" s="29"/>
      <c r="TU18" s="29"/>
      <c r="TV18" s="29"/>
      <c r="TW18" s="29"/>
      <c r="TX18" s="29"/>
      <c r="TY18" s="29"/>
      <c r="TZ18" s="29"/>
      <c r="UA18" s="29"/>
      <c r="UB18" s="29"/>
      <c r="UC18" s="29"/>
    </row>
    <row r="19" spans="1:549" s="20" customFormat="1" ht="55.2" x14ac:dyDescent="0.3">
      <c r="A19" s="65" t="s">
        <v>48</v>
      </c>
      <c r="B19" s="66">
        <v>2</v>
      </c>
      <c r="C19" s="95" t="s">
        <v>359</v>
      </c>
      <c r="D19" s="95" t="s">
        <v>358</v>
      </c>
      <c r="E19" s="62" t="s">
        <v>188</v>
      </c>
      <c r="F19" s="62" t="s">
        <v>189</v>
      </c>
      <c r="G19" s="63" t="s">
        <v>190</v>
      </c>
      <c r="H19" s="63" t="s">
        <v>191</v>
      </c>
      <c r="I19" s="64" t="s">
        <v>212</v>
      </c>
      <c r="J19" s="64" t="s">
        <v>213</v>
      </c>
      <c r="K19" s="95">
        <v>2</v>
      </c>
      <c r="L19" s="60" t="s">
        <v>428</v>
      </c>
      <c r="M19" s="60" t="s">
        <v>429</v>
      </c>
      <c r="N19" s="60" t="s">
        <v>441</v>
      </c>
      <c r="O19" s="60" t="s">
        <v>431</v>
      </c>
      <c r="P19" s="95"/>
      <c r="Q19" s="95"/>
      <c r="R19" s="95"/>
      <c r="S19" s="95"/>
      <c r="T19" s="95"/>
      <c r="U19" s="95"/>
      <c r="V19" s="95"/>
      <c r="W19" s="95"/>
      <c r="X19" s="95"/>
      <c r="Y19" s="95"/>
      <c r="Z19" s="95"/>
      <c r="AA19" s="95"/>
      <c r="AB19" s="95"/>
      <c r="AC19" s="132"/>
      <c r="AD19" s="119">
        <v>2</v>
      </c>
      <c r="AE19" s="95">
        <v>0</v>
      </c>
      <c r="AF19" s="95"/>
      <c r="AG19" s="95"/>
      <c r="AH19" s="95"/>
      <c r="AI19" s="95"/>
      <c r="AJ19" s="64"/>
      <c r="AK19" s="64"/>
      <c r="AL19" s="6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41"/>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41"/>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row>
    <row r="20" spans="1:549" s="20" customFormat="1" ht="41.4" x14ac:dyDescent="0.3">
      <c r="A20" s="65" t="s">
        <v>49</v>
      </c>
      <c r="B20" s="66">
        <v>2</v>
      </c>
      <c r="C20" s="95" t="s">
        <v>360</v>
      </c>
      <c r="D20" s="95" t="s">
        <v>361</v>
      </c>
      <c r="E20" s="62" t="s">
        <v>188</v>
      </c>
      <c r="F20" s="62" t="s">
        <v>189</v>
      </c>
      <c r="G20" s="63" t="s">
        <v>190</v>
      </c>
      <c r="H20" s="63" t="s">
        <v>191</v>
      </c>
      <c r="I20" s="64" t="s">
        <v>214</v>
      </c>
      <c r="J20" s="64" t="s">
        <v>215</v>
      </c>
      <c r="K20" s="95">
        <v>2</v>
      </c>
      <c r="L20" s="60" t="s">
        <v>428</v>
      </c>
      <c r="M20" s="60" t="s">
        <v>429</v>
      </c>
      <c r="N20" s="60" t="s">
        <v>441</v>
      </c>
      <c r="O20" s="60" t="s">
        <v>431</v>
      </c>
      <c r="P20" s="95"/>
      <c r="Q20" s="95"/>
      <c r="R20" s="95"/>
      <c r="S20" s="95"/>
      <c r="T20" s="95"/>
      <c r="U20" s="95"/>
      <c r="V20" s="95"/>
      <c r="W20" s="95"/>
      <c r="X20" s="95"/>
      <c r="Y20" s="95"/>
      <c r="Z20" s="95"/>
      <c r="AA20" s="95"/>
      <c r="AB20" s="95"/>
      <c r="AC20" s="132"/>
      <c r="AD20" s="119">
        <v>2</v>
      </c>
      <c r="AE20" s="95">
        <v>0</v>
      </c>
      <c r="AF20" s="95"/>
      <c r="AG20" s="95"/>
      <c r="AH20" s="95"/>
      <c r="AI20" s="95"/>
      <c r="AJ20" s="64"/>
      <c r="AK20" s="64"/>
      <c r="AL20" s="6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41"/>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41"/>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29"/>
      <c r="QG20" s="29"/>
      <c r="QH20" s="29"/>
      <c r="QI20" s="29"/>
      <c r="QJ20" s="29"/>
      <c r="QK20" s="29"/>
      <c r="QL20" s="29"/>
      <c r="QM20" s="29"/>
      <c r="QN20" s="29"/>
      <c r="QO20" s="29"/>
      <c r="QP20" s="29"/>
      <c r="QQ20" s="29"/>
      <c r="QR20" s="29"/>
      <c r="QS20" s="29"/>
      <c r="QT20" s="29"/>
      <c r="QU20" s="29"/>
      <c r="QV20" s="29"/>
      <c r="QW20" s="29"/>
      <c r="QX20" s="29"/>
      <c r="QY20" s="29"/>
      <c r="QZ20" s="29"/>
      <c r="RA20" s="29"/>
      <c r="RB20" s="29"/>
      <c r="RC20" s="29"/>
      <c r="RD20" s="29"/>
      <c r="RE20" s="29"/>
      <c r="RF20" s="29"/>
      <c r="RG20" s="29"/>
      <c r="RH20" s="29"/>
      <c r="RI20" s="29"/>
      <c r="RJ20" s="29"/>
      <c r="RK20" s="29"/>
      <c r="RL20" s="29"/>
      <c r="RM20" s="29"/>
      <c r="RN20" s="29"/>
      <c r="RO20" s="29"/>
      <c r="RP20" s="29"/>
      <c r="RQ20" s="29"/>
      <c r="RR20" s="29"/>
      <c r="RS20" s="29"/>
      <c r="RT20" s="29"/>
      <c r="RU20" s="29"/>
      <c r="RV20" s="29"/>
      <c r="RW20" s="29"/>
      <c r="RX20" s="29"/>
      <c r="RY20" s="29"/>
      <c r="RZ20" s="29"/>
      <c r="SA20" s="29"/>
      <c r="SB20" s="29"/>
      <c r="SC20" s="29"/>
      <c r="SD20" s="29"/>
      <c r="SE20" s="29"/>
      <c r="SF20" s="29"/>
      <c r="SG20" s="29"/>
      <c r="SH20" s="29"/>
      <c r="SI20" s="29"/>
      <c r="SJ20" s="29"/>
      <c r="SK20" s="29"/>
      <c r="SL20" s="29"/>
      <c r="SM20" s="29"/>
      <c r="SN20" s="29"/>
      <c r="SO20" s="29"/>
      <c r="SP20" s="29"/>
      <c r="SQ20" s="29"/>
      <c r="SR20" s="29"/>
      <c r="SS20" s="29"/>
      <c r="ST20" s="29"/>
      <c r="SU20" s="29"/>
      <c r="SV20" s="29"/>
      <c r="SW20" s="29"/>
      <c r="SX20" s="29"/>
      <c r="SY20" s="29"/>
      <c r="SZ20" s="29"/>
      <c r="TA20" s="29"/>
      <c r="TB20" s="29"/>
      <c r="TC20" s="29"/>
      <c r="TD20" s="29"/>
      <c r="TE20" s="29"/>
      <c r="TF20" s="29"/>
      <c r="TG20" s="29"/>
      <c r="TH20" s="29"/>
      <c r="TI20" s="29"/>
      <c r="TJ20" s="29"/>
      <c r="TK20" s="29"/>
      <c r="TL20" s="29"/>
      <c r="TM20" s="29"/>
      <c r="TN20" s="29"/>
      <c r="TO20" s="29"/>
      <c r="TP20" s="29"/>
      <c r="TQ20" s="29"/>
      <c r="TR20" s="29"/>
      <c r="TS20" s="29"/>
      <c r="TT20" s="29"/>
      <c r="TU20" s="29"/>
      <c r="TV20" s="29"/>
      <c r="TW20" s="29"/>
      <c r="TX20" s="29"/>
      <c r="TY20" s="29"/>
      <c r="TZ20" s="29"/>
      <c r="UA20" s="29"/>
      <c r="UB20" s="29"/>
      <c r="UC20" s="29"/>
    </row>
    <row r="21" spans="1:549" s="20" customFormat="1" ht="82.8" x14ac:dyDescent="0.3">
      <c r="A21" s="65" t="s">
        <v>50</v>
      </c>
      <c r="B21" s="66">
        <v>2</v>
      </c>
      <c r="C21" s="95" t="s">
        <v>363</v>
      </c>
      <c r="D21" s="95" t="s">
        <v>362</v>
      </c>
      <c r="E21" s="62" t="s">
        <v>188</v>
      </c>
      <c r="F21" s="62" t="s">
        <v>189</v>
      </c>
      <c r="G21" s="63" t="s">
        <v>190</v>
      </c>
      <c r="H21" s="63" t="s">
        <v>191</v>
      </c>
      <c r="I21" s="64" t="s">
        <v>216</v>
      </c>
      <c r="J21" s="64" t="s">
        <v>217</v>
      </c>
      <c r="K21" s="95">
        <v>2</v>
      </c>
      <c r="L21" s="60" t="s">
        <v>428</v>
      </c>
      <c r="M21" s="60" t="s">
        <v>429</v>
      </c>
      <c r="N21" s="60" t="s">
        <v>441</v>
      </c>
      <c r="O21" s="60" t="s">
        <v>431</v>
      </c>
      <c r="P21" s="95"/>
      <c r="Q21" s="95"/>
      <c r="R21" s="95"/>
      <c r="S21" s="95"/>
      <c r="T21" s="95"/>
      <c r="U21" s="95"/>
      <c r="V21" s="95"/>
      <c r="W21" s="95"/>
      <c r="X21" s="95"/>
      <c r="Y21" s="95"/>
      <c r="Z21" s="95"/>
      <c r="AA21" s="95"/>
      <c r="AB21" s="95"/>
      <c r="AC21" s="132"/>
      <c r="AD21" s="119">
        <v>2</v>
      </c>
      <c r="AE21" s="95">
        <v>0</v>
      </c>
      <c r="AF21" s="95"/>
      <c r="AG21" s="95"/>
      <c r="AH21" s="95"/>
      <c r="AI21" s="95"/>
      <c r="AJ21" s="64"/>
      <c r="AK21" s="64"/>
      <c r="AL21" s="6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41"/>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41"/>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row>
    <row r="22" spans="1:549" s="20" customFormat="1" ht="55.2" x14ac:dyDescent="0.3">
      <c r="A22" s="65" t="s">
        <v>51</v>
      </c>
      <c r="B22" s="66">
        <v>2</v>
      </c>
      <c r="C22" s="95" t="s">
        <v>364</v>
      </c>
      <c r="D22" s="95" t="s">
        <v>365</v>
      </c>
      <c r="E22" s="62" t="s">
        <v>188</v>
      </c>
      <c r="F22" s="62" t="s">
        <v>189</v>
      </c>
      <c r="G22" s="63" t="s">
        <v>190</v>
      </c>
      <c r="H22" s="63" t="s">
        <v>191</v>
      </c>
      <c r="I22" s="64" t="s">
        <v>218</v>
      </c>
      <c r="J22" s="64" t="s">
        <v>219</v>
      </c>
      <c r="K22" s="95">
        <v>2</v>
      </c>
      <c r="L22" s="60" t="s">
        <v>428</v>
      </c>
      <c r="M22" s="60" t="s">
        <v>429</v>
      </c>
      <c r="N22" s="60" t="s">
        <v>441</v>
      </c>
      <c r="O22" s="60" t="s">
        <v>431</v>
      </c>
      <c r="P22" s="95"/>
      <c r="Q22" s="95"/>
      <c r="R22" s="95"/>
      <c r="S22" s="95"/>
      <c r="T22" s="95"/>
      <c r="U22" s="95"/>
      <c r="V22" s="95"/>
      <c r="W22" s="95"/>
      <c r="X22" s="95"/>
      <c r="Y22" s="95"/>
      <c r="Z22" s="95"/>
      <c r="AA22" s="95"/>
      <c r="AB22" s="95"/>
      <c r="AC22" s="132"/>
      <c r="AD22" s="119">
        <v>2</v>
      </c>
      <c r="AE22" s="95">
        <v>0</v>
      </c>
      <c r="AF22" s="95"/>
      <c r="AG22" s="95"/>
      <c r="AH22" s="95"/>
      <c r="AI22" s="95"/>
      <c r="AJ22" s="64"/>
      <c r="AK22" s="64"/>
      <c r="AL22" s="6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41"/>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41"/>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row>
    <row r="23" spans="1:549" s="20" customFormat="1" ht="69" x14ac:dyDescent="0.3">
      <c r="A23" s="65" t="s">
        <v>52</v>
      </c>
      <c r="B23" s="66">
        <v>2</v>
      </c>
      <c r="C23" s="95" t="s">
        <v>367</v>
      </c>
      <c r="D23" s="95" t="s">
        <v>366</v>
      </c>
      <c r="E23" s="62" t="s">
        <v>188</v>
      </c>
      <c r="F23" s="62" t="s">
        <v>189</v>
      </c>
      <c r="G23" s="63" t="s">
        <v>190</v>
      </c>
      <c r="H23" s="63" t="s">
        <v>191</v>
      </c>
      <c r="I23" s="64" t="s">
        <v>220</v>
      </c>
      <c r="J23" s="64" t="s">
        <v>221</v>
      </c>
      <c r="K23" s="95">
        <v>4</v>
      </c>
      <c r="L23" s="60" t="s">
        <v>428</v>
      </c>
      <c r="M23" s="60" t="s">
        <v>429</v>
      </c>
      <c r="N23" s="60" t="s">
        <v>441</v>
      </c>
      <c r="O23" s="60" t="s">
        <v>431</v>
      </c>
      <c r="P23" s="95"/>
      <c r="Q23" s="95"/>
      <c r="R23" s="95"/>
      <c r="S23" s="95"/>
      <c r="T23" s="95"/>
      <c r="U23" s="95"/>
      <c r="V23" s="95"/>
      <c r="W23" s="95"/>
      <c r="X23" s="95"/>
      <c r="Y23" s="95"/>
      <c r="Z23" s="95"/>
      <c r="AA23" s="95"/>
      <c r="AB23" s="95"/>
      <c r="AC23" s="132"/>
      <c r="AD23" s="119">
        <v>4</v>
      </c>
      <c r="AE23" s="95">
        <v>0</v>
      </c>
      <c r="AF23" s="95"/>
      <c r="AG23" s="95"/>
      <c r="AH23" s="95"/>
      <c r="AI23" s="95"/>
      <c r="AJ23" s="64"/>
      <c r="AK23" s="64"/>
      <c r="AL23" s="6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41"/>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41"/>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c r="IW23" s="29"/>
      <c r="IX23" s="29"/>
      <c r="IY23" s="29"/>
      <c r="IZ23" s="29"/>
      <c r="JA23" s="29"/>
      <c r="JB23" s="29"/>
      <c r="JC23" s="29"/>
      <c r="JD23" s="29"/>
      <c r="JE23" s="29"/>
      <c r="JF23" s="29"/>
      <c r="JG23" s="29"/>
      <c r="JH23" s="29"/>
      <c r="JI23" s="29"/>
      <c r="JJ23" s="29"/>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29"/>
      <c r="QG23" s="29"/>
      <c r="QH23" s="29"/>
      <c r="QI23" s="29"/>
      <c r="QJ23" s="29"/>
      <c r="QK23" s="29"/>
      <c r="QL23" s="29"/>
      <c r="QM23" s="29"/>
      <c r="QN23" s="29"/>
      <c r="QO23" s="29"/>
      <c r="QP23" s="29"/>
      <c r="QQ23" s="29"/>
      <c r="QR23" s="29"/>
      <c r="QS23" s="29"/>
      <c r="QT23" s="29"/>
      <c r="QU23" s="29"/>
      <c r="QV23" s="29"/>
      <c r="QW23" s="29"/>
      <c r="QX23" s="29"/>
      <c r="QY23" s="29"/>
      <c r="QZ23" s="29"/>
      <c r="RA23" s="29"/>
      <c r="RB23" s="29"/>
      <c r="RC23" s="29"/>
      <c r="RD23" s="29"/>
      <c r="RE23" s="29"/>
      <c r="RF23" s="29"/>
      <c r="RG23" s="29"/>
      <c r="RH23" s="29"/>
      <c r="RI23" s="29"/>
      <c r="RJ23" s="29"/>
      <c r="RK23" s="29"/>
      <c r="RL23" s="29"/>
      <c r="RM23" s="29"/>
      <c r="RN23" s="29"/>
      <c r="RO23" s="29"/>
      <c r="RP23" s="29"/>
      <c r="RQ23" s="29"/>
      <c r="RR23" s="29"/>
      <c r="RS23" s="29"/>
      <c r="RT23" s="29"/>
      <c r="RU23" s="29"/>
      <c r="RV23" s="29"/>
      <c r="RW23" s="29"/>
      <c r="RX23" s="29"/>
      <c r="RY23" s="29"/>
      <c r="RZ23" s="29"/>
      <c r="SA23" s="29"/>
      <c r="SB23" s="29"/>
      <c r="SC23" s="29"/>
      <c r="SD23" s="29"/>
      <c r="SE23" s="29"/>
      <c r="SF23" s="29"/>
      <c r="SG23" s="29"/>
      <c r="SH23" s="29"/>
      <c r="SI23" s="29"/>
      <c r="SJ23" s="29"/>
      <c r="SK23" s="29"/>
      <c r="SL23" s="29"/>
      <c r="SM23" s="29"/>
      <c r="SN23" s="29"/>
      <c r="SO23" s="29"/>
      <c r="SP23" s="29"/>
      <c r="SQ23" s="29"/>
      <c r="SR23" s="29"/>
      <c r="SS23" s="29"/>
      <c r="ST23" s="29"/>
      <c r="SU23" s="29"/>
      <c r="SV23" s="29"/>
      <c r="SW23" s="29"/>
      <c r="SX23" s="29"/>
      <c r="SY23" s="29"/>
      <c r="SZ23" s="29"/>
      <c r="TA23" s="29"/>
      <c r="TB23" s="29"/>
      <c r="TC23" s="29"/>
      <c r="TD23" s="29"/>
      <c r="TE23" s="29"/>
      <c r="TF23" s="29"/>
      <c r="TG23" s="29"/>
      <c r="TH23" s="29"/>
      <c r="TI23" s="29"/>
      <c r="TJ23" s="29"/>
      <c r="TK23" s="29"/>
      <c r="TL23" s="29"/>
      <c r="TM23" s="29"/>
      <c r="TN23" s="29"/>
      <c r="TO23" s="29"/>
      <c r="TP23" s="29"/>
      <c r="TQ23" s="29"/>
      <c r="TR23" s="29"/>
      <c r="TS23" s="29"/>
      <c r="TT23" s="29"/>
      <c r="TU23" s="29"/>
      <c r="TV23" s="29"/>
      <c r="TW23" s="29"/>
      <c r="TX23" s="29"/>
      <c r="TY23" s="29"/>
      <c r="TZ23" s="29"/>
      <c r="UA23" s="29"/>
      <c r="UB23" s="29"/>
      <c r="UC23" s="29"/>
    </row>
    <row r="24" spans="1:549" s="20" customFormat="1" ht="41.4" x14ac:dyDescent="0.3">
      <c r="A24" s="51" t="s">
        <v>53</v>
      </c>
      <c r="B24" s="69">
        <v>3</v>
      </c>
      <c r="C24" s="26" t="s">
        <v>368</v>
      </c>
      <c r="D24" s="26" t="s">
        <v>369</v>
      </c>
      <c r="E24" s="56" t="s">
        <v>222</v>
      </c>
      <c r="F24" s="56" t="s">
        <v>223</v>
      </c>
      <c r="G24" s="56" t="s">
        <v>42</v>
      </c>
      <c r="H24" s="56" t="s">
        <v>224</v>
      </c>
      <c r="I24" s="25" t="s">
        <v>225</v>
      </c>
      <c r="J24" s="25" t="s">
        <v>226</v>
      </c>
      <c r="K24" s="26">
        <v>4</v>
      </c>
      <c r="L24" s="141" t="s">
        <v>428</v>
      </c>
      <c r="M24" s="141" t="s">
        <v>429</v>
      </c>
      <c r="N24" s="141" t="s">
        <v>441</v>
      </c>
      <c r="O24" s="141" t="s">
        <v>431</v>
      </c>
      <c r="P24" s="26" t="s">
        <v>433</v>
      </c>
      <c r="Q24" s="141" t="s">
        <v>442</v>
      </c>
      <c r="R24" s="141" t="s">
        <v>443</v>
      </c>
      <c r="S24" s="141" t="s">
        <v>443</v>
      </c>
      <c r="T24" s="141" t="s">
        <v>434</v>
      </c>
      <c r="U24" s="141" t="s">
        <v>434</v>
      </c>
      <c r="V24" s="141" t="s">
        <v>435</v>
      </c>
      <c r="W24" s="141" t="s">
        <v>435</v>
      </c>
      <c r="X24" s="141" t="s">
        <v>436</v>
      </c>
      <c r="Y24" s="141" t="s">
        <v>436</v>
      </c>
      <c r="Z24" s="141" t="s">
        <v>437</v>
      </c>
      <c r="AA24" s="141" t="s">
        <v>437</v>
      </c>
      <c r="AB24" s="141" t="s">
        <v>438</v>
      </c>
      <c r="AC24" s="142" t="s">
        <v>438</v>
      </c>
      <c r="AD24" s="120">
        <v>4</v>
      </c>
      <c r="AE24" s="26">
        <v>0</v>
      </c>
      <c r="AF24" s="26">
        <v>2</v>
      </c>
      <c r="AG24" s="26">
        <v>4</v>
      </c>
      <c r="AH24" s="26">
        <v>0.4</v>
      </c>
      <c r="AI24" s="26">
        <v>0.8</v>
      </c>
      <c r="AJ24" s="26">
        <v>1.2</v>
      </c>
      <c r="AK24" s="26">
        <v>1.6</v>
      </c>
      <c r="AL24" s="26">
        <v>2</v>
      </c>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41"/>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41"/>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row>
    <row r="25" spans="1:549" s="20" customFormat="1" ht="41.4" x14ac:dyDescent="0.3">
      <c r="A25" s="51" t="s">
        <v>54</v>
      </c>
      <c r="B25" s="69">
        <v>3</v>
      </c>
      <c r="C25" s="26" t="s">
        <v>373</v>
      </c>
      <c r="D25" s="26" t="s">
        <v>370</v>
      </c>
      <c r="E25" s="56" t="s">
        <v>222</v>
      </c>
      <c r="F25" s="56" t="s">
        <v>223</v>
      </c>
      <c r="G25" s="56" t="s">
        <v>42</v>
      </c>
      <c r="H25" s="56" t="s">
        <v>224</v>
      </c>
      <c r="I25" s="25" t="s">
        <v>227</v>
      </c>
      <c r="J25" s="25" t="s">
        <v>228</v>
      </c>
      <c r="K25" s="26">
        <v>4</v>
      </c>
      <c r="L25" s="141" t="s">
        <v>428</v>
      </c>
      <c r="M25" s="141" t="s">
        <v>429</v>
      </c>
      <c r="N25" s="141" t="s">
        <v>441</v>
      </c>
      <c r="O25" s="141" t="s">
        <v>431</v>
      </c>
      <c r="P25" s="26" t="s">
        <v>433</v>
      </c>
      <c r="Q25" s="141" t="s">
        <v>442</v>
      </c>
      <c r="R25" s="141" t="s">
        <v>443</v>
      </c>
      <c r="S25" s="141" t="s">
        <v>443</v>
      </c>
      <c r="T25" s="141" t="s">
        <v>434</v>
      </c>
      <c r="U25" s="141" t="s">
        <v>434</v>
      </c>
      <c r="V25" s="141" t="s">
        <v>435</v>
      </c>
      <c r="W25" s="141" t="s">
        <v>435</v>
      </c>
      <c r="X25" s="141" t="s">
        <v>436</v>
      </c>
      <c r="Y25" s="141" t="s">
        <v>436</v>
      </c>
      <c r="Z25" s="141" t="s">
        <v>437</v>
      </c>
      <c r="AA25" s="141" t="s">
        <v>437</v>
      </c>
      <c r="AB25" s="141" t="s">
        <v>438</v>
      </c>
      <c r="AC25" s="142" t="s">
        <v>438</v>
      </c>
      <c r="AD25" s="120">
        <v>4</v>
      </c>
      <c r="AE25" s="26">
        <v>0</v>
      </c>
      <c r="AF25" s="26">
        <v>2</v>
      </c>
      <c r="AG25" s="26">
        <v>4</v>
      </c>
      <c r="AH25" s="26">
        <v>0.4</v>
      </c>
      <c r="AI25" s="26">
        <v>0.8</v>
      </c>
      <c r="AJ25" s="26">
        <v>1.2</v>
      </c>
      <c r="AK25" s="26">
        <v>1.6</v>
      </c>
      <c r="AL25" s="26">
        <v>2</v>
      </c>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41"/>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41"/>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row>
    <row r="26" spans="1:549" s="20" customFormat="1" ht="55.2" x14ac:dyDescent="0.3">
      <c r="A26" s="51" t="s">
        <v>55</v>
      </c>
      <c r="B26" s="69">
        <v>3</v>
      </c>
      <c r="C26" s="26" t="s">
        <v>372</v>
      </c>
      <c r="D26" s="26" t="s">
        <v>371</v>
      </c>
      <c r="E26" s="56" t="s">
        <v>222</v>
      </c>
      <c r="F26" s="56" t="s">
        <v>223</v>
      </c>
      <c r="G26" s="56" t="s">
        <v>42</v>
      </c>
      <c r="H26" s="56" t="s">
        <v>224</v>
      </c>
      <c r="I26" s="25" t="s">
        <v>229</v>
      </c>
      <c r="J26" s="25" t="s">
        <v>230</v>
      </c>
      <c r="K26" s="26">
        <v>4</v>
      </c>
      <c r="L26" s="141" t="s">
        <v>428</v>
      </c>
      <c r="M26" s="141" t="s">
        <v>429</v>
      </c>
      <c r="N26" s="141" t="s">
        <v>441</v>
      </c>
      <c r="O26" s="141" t="s">
        <v>431</v>
      </c>
      <c r="P26" s="26"/>
      <c r="Q26" s="26"/>
      <c r="R26" s="26"/>
      <c r="S26" s="26"/>
      <c r="T26" s="26"/>
      <c r="U26" s="26"/>
      <c r="V26" s="26"/>
      <c r="W26" s="26"/>
      <c r="X26" s="26"/>
      <c r="Y26" s="26"/>
      <c r="Z26" s="26"/>
      <c r="AA26" s="26"/>
      <c r="AB26" s="26"/>
      <c r="AC26" s="133"/>
      <c r="AD26" s="120">
        <v>4</v>
      </c>
      <c r="AE26" s="26">
        <v>0</v>
      </c>
      <c r="AF26" s="26"/>
      <c r="AG26" s="26"/>
      <c r="AH26" s="26"/>
      <c r="AI26" s="26"/>
      <c r="AJ26" s="26"/>
      <c r="AK26" s="26"/>
      <c r="AL26" s="26"/>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41"/>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41"/>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c r="IW26" s="29"/>
      <c r="IX26" s="29"/>
      <c r="IY26" s="29"/>
      <c r="IZ26" s="29"/>
      <c r="JA26" s="29"/>
      <c r="JB26" s="29"/>
      <c r="JC26" s="29"/>
      <c r="JD26" s="29"/>
      <c r="JE26" s="29"/>
      <c r="JF26" s="29"/>
      <c r="JG26" s="29"/>
      <c r="JH26" s="29"/>
      <c r="JI26" s="29"/>
      <c r="JJ26" s="29"/>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29"/>
      <c r="QG26" s="29"/>
      <c r="QH26" s="29"/>
      <c r="QI26" s="29"/>
      <c r="QJ26" s="29"/>
      <c r="QK26" s="29"/>
      <c r="QL26" s="29"/>
      <c r="QM26" s="29"/>
      <c r="QN26" s="29"/>
      <c r="QO26" s="29"/>
      <c r="QP26" s="29"/>
      <c r="QQ26" s="29"/>
      <c r="QR26" s="29"/>
      <c r="QS26" s="29"/>
      <c r="QT26" s="29"/>
      <c r="QU26" s="29"/>
      <c r="QV26" s="29"/>
      <c r="QW26" s="29"/>
      <c r="QX26" s="29"/>
      <c r="QY26" s="29"/>
      <c r="QZ26" s="29"/>
      <c r="RA26" s="29"/>
      <c r="RB26" s="29"/>
      <c r="RC26" s="29"/>
      <c r="RD26" s="29"/>
      <c r="RE26" s="29"/>
      <c r="RF26" s="29"/>
      <c r="RG26" s="29"/>
      <c r="RH26" s="29"/>
      <c r="RI26" s="29"/>
      <c r="RJ26" s="29"/>
      <c r="RK26" s="29"/>
      <c r="RL26" s="29"/>
      <c r="RM26" s="29"/>
      <c r="RN26" s="29"/>
      <c r="RO26" s="29"/>
      <c r="RP26" s="29"/>
      <c r="RQ26" s="29"/>
      <c r="RR26" s="29"/>
      <c r="RS26" s="29"/>
      <c r="RT26" s="29"/>
      <c r="RU26" s="29"/>
      <c r="RV26" s="29"/>
      <c r="RW26" s="29"/>
      <c r="RX26" s="29"/>
      <c r="RY26" s="29"/>
      <c r="RZ26" s="29"/>
      <c r="SA26" s="29"/>
      <c r="SB26" s="29"/>
      <c r="SC26" s="29"/>
      <c r="SD26" s="29"/>
      <c r="SE26" s="29"/>
      <c r="SF26" s="29"/>
      <c r="SG26" s="29"/>
      <c r="SH26" s="29"/>
      <c r="SI26" s="29"/>
      <c r="SJ26" s="29"/>
      <c r="SK26" s="29"/>
      <c r="SL26" s="29"/>
      <c r="SM26" s="29"/>
      <c r="SN26" s="29"/>
      <c r="SO26" s="29"/>
      <c r="SP26" s="29"/>
      <c r="SQ26" s="29"/>
      <c r="SR26" s="29"/>
      <c r="SS26" s="29"/>
      <c r="ST26" s="29"/>
      <c r="SU26" s="29"/>
      <c r="SV26" s="29"/>
      <c r="SW26" s="29"/>
      <c r="SX26" s="29"/>
      <c r="SY26" s="29"/>
      <c r="SZ26" s="29"/>
      <c r="TA26" s="29"/>
      <c r="TB26" s="29"/>
      <c r="TC26" s="29"/>
      <c r="TD26" s="29"/>
      <c r="TE26" s="29"/>
      <c r="TF26" s="29"/>
      <c r="TG26" s="29"/>
      <c r="TH26" s="29"/>
      <c r="TI26" s="29"/>
      <c r="TJ26" s="29"/>
      <c r="TK26" s="29"/>
      <c r="TL26" s="29"/>
      <c r="TM26" s="29"/>
      <c r="TN26" s="29"/>
      <c r="TO26" s="29"/>
      <c r="TP26" s="29"/>
      <c r="TQ26" s="29"/>
      <c r="TR26" s="29"/>
      <c r="TS26" s="29"/>
      <c r="TT26" s="29"/>
      <c r="TU26" s="29"/>
      <c r="TV26" s="29"/>
      <c r="TW26" s="29"/>
      <c r="TX26" s="29"/>
      <c r="TY26" s="29"/>
      <c r="TZ26" s="29"/>
      <c r="UA26" s="29"/>
      <c r="UB26" s="29"/>
      <c r="UC26" s="29"/>
    </row>
    <row r="27" spans="1:549" s="21" customFormat="1" ht="110.4" x14ac:dyDescent="0.3">
      <c r="A27" s="71" t="s">
        <v>59</v>
      </c>
      <c r="B27" s="72">
        <v>4</v>
      </c>
      <c r="C27" s="97" t="s">
        <v>374</v>
      </c>
      <c r="D27" s="97" t="s">
        <v>375</v>
      </c>
      <c r="E27" s="74" t="s">
        <v>231</v>
      </c>
      <c r="F27" s="74" t="s">
        <v>232</v>
      </c>
      <c r="G27" s="74" t="s">
        <v>57</v>
      </c>
      <c r="H27" s="74" t="s">
        <v>56</v>
      </c>
      <c r="I27" s="73" t="s">
        <v>233</v>
      </c>
      <c r="J27" s="73" t="s">
        <v>234</v>
      </c>
      <c r="K27" s="97">
        <v>1</v>
      </c>
      <c r="L27" s="143" t="s">
        <v>428</v>
      </c>
      <c r="M27" s="143" t="s">
        <v>429</v>
      </c>
      <c r="N27" s="143" t="s">
        <v>441</v>
      </c>
      <c r="O27" s="143" t="s">
        <v>431</v>
      </c>
      <c r="P27" s="97" t="s">
        <v>433</v>
      </c>
      <c r="Q27" s="143" t="s">
        <v>442</v>
      </c>
      <c r="R27" s="143" t="s">
        <v>443</v>
      </c>
      <c r="S27" s="143" t="s">
        <v>443</v>
      </c>
      <c r="T27" s="143" t="s">
        <v>434</v>
      </c>
      <c r="U27" s="143" t="s">
        <v>434</v>
      </c>
      <c r="V27" s="143" t="s">
        <v>435</v>
      </c>
      <c r="W27" s="143" t="s">
        <v>435</v>
      </c>
      <c r="X27" s="143" t="s">
        <v>436</v>
      </c>
      <c r="Y27" s="143" t="s">
        <v>436</v>
      </c>
      <c r="Z27" s="143" t="s">
        <v>437</v>
      </c>
      <c r="AA27" s="143" t="s">
        <v>437</v>
      </c>
      <c r="AB27" s="143" t="s">
        <v>438</v>
      </c>
      <c r="AC27" s="144" t="s">
        <v>438</v>
      </c>
      <c r="AD27" s="121">
        <v>1</v>
      </c>
      <c r="AE27" s="97">
        <v>0</v>
      </c>
      <c r="AF27" s="97">
        <v>0.5</v>
      </c>
      <c r="AG27" s="97">
        <v>1</v>
      </c>
      <c r="AH27" s="97">
        <v>0.2</v>
      </c>
      <c r="AI27" s="97">
        <v>0.4</v>
      </c>
      <c r="AJ27" s="97">
        <v>0.6</v>
      </c>
      <c r="AK27" s="97">
        <v>0.8</v>
      </c>
      <c r="AL27" s="97">
        <v>1</v>
      </c>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41"/>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41"/>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c r="IW27" s="29"/>
      <c r="IX27" s="29"/>
      <c r="IY27" s="29"/>
      <c r="IZ27" s="29"/>
      <c r="JA27" s="29"/>
      <c r="JB27" s="29"/>
      <c r="JC27" s="29"/>
      <c r="JD27" s="29"/>
      <c r="JE27" s="29"/>
      <c r="JF27" s="29"/>
      <c r="JG27" s="29"/>
      <c r="JH27" s="29"/>
      <c r="JI27" s="29"/>
      <c r="JJ27" s="29"/>
      <c r="JK27" s="29"/>
      <c r="JL27" s="29"/>
      <c r="JM27" s="29"/>
      <c r="JN27" s="29"/>
      <c r="JO27" s="29"/>
      <c r="JP27" s="29"/>
      <c r="JQ27" s="29"/>
      <c r="JR27" s="29"/>
      <c r="JS27" s="29"/>
      <c r="JT27" s="29"/>
      <c r="JU27" s="29"/>
      <c r="JV27" s="29"/>
      <c r="JW27" s="29"/>
      <c r="JX27" s="29"/>
      <c r="JY27" s="29"/>
      <c r="JZ27" s="29"/>
      <c r="KA27" s="29"/>
      <c r="KB27" s="29"/>
      <c r="KC27" s="29"/>
      <c r="KD27" s="29"/>
      <c r="KE27" s="29"/>
      <c r="KF27" s="29"/>
      <c r="KG27" s="29"/>
      <c r="KH27" s="29"/>
      <c r="KI27" s="29"/>
      <c r="KJ27" s="29"/>
      <c r="KK27" s="29"/>
      <c r="KL27" s="29"/>
      <c r="KM27" s="29"/>
      <c r="KN27" s="29"/>
      <c r="KO27" s="29"/>
      <c r="KP27" s="29"/>
      <c r="KQ27" s="29"/>
      <c r="KR27" s="29"/>
      <c r="KS27" s="29"/>
      <c r="KT27" s="29"/>
      <c r="KU27" s="29"/>
      <c r="KV27" s="29"/>
      <c r="KW27" s="29"/>
      <c r="KX27" s="29"/>
      <c r="KY27" s="29"/>
      <c r="KZ27" s="29"/>
      <c r="LA27" s="29"/>
      <c r="LB27" s="29"/>
      <c r="LC27" s="29"/>
      <c r="LD27" s="29"/>
      <c r="LE27" s="29"/>
      <c r="LF27" s="29"/>
      <c r="LG27" s="29"/>
      <c r="LH27" s="29"/>
      <c r="LI27" s="29"/>
      <c r="LJ27" s="29"/>
      <c r="LK27" s="29"/>
      <c r="LL27" s="29"/>
      <c r="LM27" s="29"/>
      <c r="LN27" s="29"/>
      <c r="LO27" s="29"/>
      <c r="LP27" s="29"/>
      <c r="LQ27" s="29"/>
      <c r="LR27" s="29"/>
      <c r="LS27" s="29"/>
      <c r="LT27" s="29"/>
      <c r="LU27" s="29"/>
      <c r="LV27" s="29"/>
      <c r="LW27" s="29"/>
      <c r="LX27" s="29"/>
      <c r="LY27" s="29"/>
      <c r="LZ27" s="29"/>
      <c r="MA27" s="29"/>
      <c r="MB27" s="29"/>
      <c r="MC27" s="29"/>
      <c r="MD27" s="29"/>
      <c r="ME27" s="29"/>
      <c r="MF27" s="29"/>
      <c r="MG27" s="29"/>
      <c r="MH27" s="29"/>
      <c r="MI27" s="29"/>
      <c r="MJ27" s="29"/>
      <c r="MK27" s="29"/>
      <c r="ML27" s="29"/>
      <c r="MM27" s="29"/>
      <c r="MN27" s="29"/>
      <c r="MO27" s="29"/>
      <c r="MP27" s="29"/>
      <c r="MQ27" s="29"/>
      <c r="MR27" s="29"/>
      <c r="MS27" s="29"/>
      <c r="MT27" s="29"/>
      <c r="MU27" s="29"/>
      <c r="MV27" s="29"/>
      <c r="MW27" s="29"/>
      <c r="MX27" s="29"/>
      <c r="MY27" s="29"/>
      <c r="MZ27" s="29"/>
      <c r="NA27" s="29"/>
      <c r="NB27" s="29"/>
      <c r="NC27" s="29"/>
      <c r="ND27" s="29"/>
      <c r="NE27" s="29"/>
      <c r="NF27" s="29"/>
      <c r="NG27" s="29"/>
      <c r="NH27" s="29"/>
      <c r="NI27" s="29"/>
      <c r="NJ27" s="29"/>
      <c r="NK27" s="29"/>
      <c r="NL27" s="29"/>
      <c r="NM27" s="29"/>
      <c r="NN27" s="29"/>
      <c r="NO27" s="29"/>
      <c r="NP27" s="29"/>
      <c r="NQ27" s="29"/>
      <c r="NR27" s="29"/>
      <c r="NS27" s="29"/>
      <c r="NT27" s="29"/>
      <c r="NU27" s="29"/>
      <c r="NV27" s="29"/>
      <c r="NW27" s="29"/>
      <c r="NX27" s="29"/>
      <c r="NY27" s="29"/>
      <c r="NZ27" s="29"/>
      <c r="OA27" s="29"/>
      <c r="OB27" s="29"/>
      <c r="OC27" s="29"/>
      <c r="OD27" s="29"/>
      <c r="OE27" s="29"/>
      <c r="OF27" s="29"/>
      <c r="OG27" s="29"/>
      <c r="OH27" s="29"/>
      <c r="OI27" s="29"/>
      <c r="OJ27" s="29"/>
      <c r="OK27" s="29"/>
      <c r="OL27" s="29"/>
      <c r="OM27" s="29"/>
      <c r="ON27" s="29"/>
      <c r="OO27" s="29"/>
      <c r="OP27" s="29"/>
      <c r="OQ27" s="29"/>
      <c r="OR27" s="29"/>
      <c r="OS27" s="29"/>
      <c r="OT27" s="29"/>
      <c r="OU27" s="29"/>
      <c r="OV27" s="29"/>
      <c r="OW27" s="29"/>
      <c r="OX27" s="29"/>
      <c r="OY27" s="29"/>
      <c r="OZ27" s="29"/>
      <c r="PA27" s="29"/>
      <c r="PB27" s="29"/>
      <c r="PC27" s="29"/>
      <c r="PD27" s="29"/>
      <c r="PE27" s="29"/>
      <c r="PF27" s="29"/>
      <c r="PG27" s="29"/>
      <c r="PH27" s="29"/>
      <c r="PI27" s="29"/>
      <c r="PJ27" s="29"/>
      <c r="PK27" s="29"/>
      <c r="PL27" s="29"/>
      <c r="PM27" s="29"/>
      <c r="PN27" s="29"/>
      <c r="PO27" s="29"/>
      <c r="PP27" s="29"/>
      <c r="PQ27" s="29"/>
      <c r="PR27" s="29"/>
      <c r="PS27" s="29"/>
      <c r="PT27" s="29"/>
      <c r="PU27" s="29"/>
      <c r="PV27" s="29"/>
      <c r="PW27" s="29"/>
      <c r="PX27" s="29"/>
      <c r="PY27" s="29"/>
      <c r="PZ27" s="29"/>
      <c r="QA27" s="29"/>
      <c r="QB27" s="29"/>
      <c r="QC27" s="29"/>
      <c r="QD27" s="29"/>
      <c r="QE27" s="29"/>
      <c r="QF27" s="29"/>
      <c r="QG27" s="29"/>
      <c r="QH27" s="29"/>
      <c r="QI27" s="29"/>
      <c r="QJ27" s="29"/>
      <c r="QK27" s="29"/>
      <c r="QL27" s="29"/>
      <c r="QM27" s="29"/>
      <c r="QN27" s="29"/>
      <c r="QO27" s="29"/>
      <c r="QP27" s="29"/>
      <c r="QQ27" s="29"/>
      <c r="QR27" s="29"/>
      <c r="QS27" s="29"/>
      <c r="QT27" s="29"/>
      <c r="QU27" s="29"/>
      <c r="QV27" s="29"/>
      <c r="QW27" s="29"/>
      <c r="QX27" s="29"/>
      <c r="QY27" s="29"/>
      <c r="QZ27" s="29"/>
      <c r="RA27" s="29"/>
      <c r="RB27" s="29"/>
      <c r="RC27" s="29"/>
      <c r="RD27" s="29"/>
      <c r="RE27" s="29"/>
      <c r="RF27" s="29"/>
      <c r="RG27" s="29"/>
      <c r="RH27" s="29"/>
      <c r="RI27" s="29"/>
      <c r="RJ27" s="29"/>
      <c r="RK27" s="29"/>
      <c r="RL27" s="29"/>
      <c r="RM27" s="29"/>
      <c r="RN27" s="29"/>
      <c r="RO27" s="29"/>
      <c r="RP27" s="29"/>
      <c r="RQ27" s="29"/>
      <c r="RR27" s="29"/>
      <c r="RS27" s="29"/>
      <c r="RT27" s="29"/>
      <c r="RU27" s="29"/>
      <c r="RV27" s="29"/>
      <c r="RW27" s="29"/>
      <c r="RX27" s="29"/>
      <c r="RY27" s="29"/>
      <c r="RZ27" s="29"/>
      <c r="SA27" s="29"/>
      <c r="SB27" s="29"/>
      <c r="SC27" s="29"/>
      <c r="SD27" s="29"/>
      <c r="SE27" s="29"/>
      <c r="SF27" s="29"/>
      <c r="SG27" s="29"/>
      <c r="SH27" s="29"/>
      <c r="SI27" s="29"/>
      <c r="SJ27" s="29"/>
      <c r="SK27" s="29"/>
      <c r="SL27" s="29"/>
      <c r="SM27" s="29"/>
      <c r="SN27" s="29"/>
      <c r="SO27" s="29"/>
      <c r="SP27" s="29"/>
      <c r="SQ27" s="29"/>
      <c r="SR27" s="29"/>
      <c r="SS27" s="29"/>
      <c r="ST27" s="29"/>
      <c r="SU27" s="29"/>
      <c r="SV27" s="29"/>
      <c r="SW27" s="29"/>
      <c r="SX27" s="29"/>
      <c r="SY27" s="29"/>
      <c r="SZ27" s="29"/>
      <c r="TA27" s="29"/>
      <c r="TB27" s="29"/>
      <c r="TC27" s="29"/>
      <c r="TD27" s="29"/>
      <c r="TE27" s="29"/>
      <c r="TF27" s="29"/>
      <c r="TG27" s="29"/>
      <c r="TH27" s="29"/>
      <c r="TI27" s="29"/>
      <c r="TJ27" s="29"/>
      <c r="TK27" s="29"/>
      <c r="TL27" s="29"/>
      <c r="TM27" s="29"/>
      <c r="TN27" s="29"/>
      <c r="TO27" s="29"/>
      <c r="TP27" s="29"/>
      <c r="TQ27" s="29"/>
      <c r="TR27" s="29"/>
      <c r="TS27" s="29"/>
      <c r="TT27" s="29"/>
      <c r="TU27" s="29"/>
      <c r="TV27" s="29"/>
      <c r="TW27" s="29"/>
      <c r="TX27" s="29"/>
      <c r="TY27" s="29"/>
      <c r="TZ27" s="29"/>
      <c r="UA27" s="29"/>
      <c r="UB27" s="29"/>
      <c r="UC27" s="29"/>
    </row>
    <row r="28" spans="1:549" s="21" customFormat="1" ht="110.4" x14ac:dyDescent="0.3">
      <c r="A28" s="71" t="s">
        <v>60</v>
      </c>
      <c r="B28" s="72">
        <v>4</v>
      </c>
      <c r="C28" s="97" t="s">
        <v>385</v>
      </c>
      <c r="D28" s="97" t="s">
        <v>376</v>
      </c>
      <c r="E28" s="74" t="s">
        <v>231</v>
      </c>
      <c r="F28" s="74" t="s">
        <v>232</v>
      </c>
      <c r="G28" s="74" t="s">
        <v>57</v>
      </c>
      <c r="H28" s="74" t="s">
        <v>56</v>
      </c>
      <c r="I28" s="73" t="s">
        <v>235</v>
      </c>
      <c r="J28" s="73" t="s">
        <v>236</v>
      </c>
      <c r="K28" s="97">
        <v>1</v>
      </c>
      <c r="L28" s="143" t="s">
        <v>428</v>
      </c>
      <c r="M28" s="143" t="s">
        <v>429</v>
      </c>
      <c r="N28" s="143" t="s">
        <v>441</v>
      </c>
      <c r="O28" s="143" t="s">
        <v>431</v>
      </c>
      <c r="P28" s="97"/>
      <c r="Q28" s="97"/>
      <c r="R28" s="97"/>
      <c r="S28" s="97"/>
      <c r="T28" s="97"/>
      <c r="U28" s="97"/>
      <c r="V28" s="97"/>
      <c r="W28" s="97"/>
      <c r="X28" s="97"/>
      <c r="Y28" s="97"/>
      <c r="Z28" s="97"/>
      <c r="AA28" s="97"/>
      <c r="AB28" s="97"/>
      <c r="AC28" s="134"/>
      <c r="AD28" s="121">
        <v>1</v>
      </c>
      <c r="AE28" s="97">
        <v>0</v>
      </c>
      <c r="AF28" s="97"/>
      <c r="AG28" s="97"/>
      <c r="AH28" s="97"/>
      <c r="AI28" s="97"/>
      <c r="AJ28" s="97"/>
      <c r="AK28" s="97"/>
      <c r="AL28" s="97"/>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41"/>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41"/>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c r="IW28" s="29"/>
      <c r="IX28" s="29"/>
      <c r="IY28" s="29"/>
      <c r="IZ28" s="29"/>
      <c r="JA28" s="29"/>
      <c r="JB28" s="29"/>
      <c r="JC28" s="29"/>
      <c r="JD28" s="29"/>
      <c r="JE28" s="29"/>
      <c r="JF28" s="29"/>
      <c r="JG28" s="29"/>
      <c r="JH28" s="29"/>
      <c r="JI28" s="29"/>
      <c r="JJ28" s="29"/>
      <c r="JK28" s="29"/>
      <c r="JL28" s="29"/>
      <c r="JM28" s="29"/>
      <c r="JN28" s="29"/>
      <c r="JO28" s="29"/>
      <c r="JP28" s="29"/>
      <c r="JQ28" s="29"/>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29"/>
      <c r="KV28" s="29"/>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29"/>
      <c r="LX28" s="29"/>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c r="NC28" s="29"/>
      <c r="ND28" s="29"/>
      <c r="NE28" s="29"/>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c r="OY28" s="29"/>
      <c r="OZ28" s="29"/>
      <c r="PA28" s="29"/>
      <c r="PB28" s="29"/>
      <c r="PC28" s="29"/>
      <c r="PD28" s="29"/>
      <c r="PE28" s="29"/>
      <c r="PF28" s="29"/>
      <c r="PG28" s="29"/>
      <c r="PH28" s="29"/>
      <c r="PI28" s="29"/>
      <c r="PJ28" s="29"/>
      <c r="PK28" s="29"/>
      <c r="PL28" s="29"/>
      <c r="PM28" s="29"/>
      <c r="PN28" s="29"/>
      <c r="PO28" s="29"/>
      <c r="PP28" s="29"/>
      <c r="PQ28" s="29"/>
      <c r="PR28" s="29"/>
      <c r="PS28" s="29"/>
      <c r="PT28" s="29"/>
      <c r="PU28" s="29"/>
      <c r="PV28" s="29"/>
      <c r="PW28" s="29"/>
      <c r="PX28" s="29"/>
      <c r="PY28" s="29"/>
      <c r="PZ28" s="29"/>
      <c r="QA28" s="29"/>
      <c r="QB28" s="29"/>
      <c r="QC28" s="29"/>
      <c r="QD28" s="29"/>
      <c r="QE28" s="29"/>
      <c r="QF28" s="29"/>
      <c r="QG28" s="29"/>
      <c r="QH28" s="29"/>
      <c r="QI28" s="29"/>
      <c r="QJ28" s="29"/>
      <c r="QK28" s="29"/>
      <c r="QL28" s="29"/>
      <c r="QM28" s="29"/>
      <c r="QN28" s="29"/>
      <c r="QO28" s="29"/>
      <c r="QP28" s="29"/>
      <c r="QQ28" s="29"/>
      <c r="QR28" s="29"/>
      <c r="QS28" s="29"/>
      <c r="QT28" s="29"/>
      <c r="QU28" s="29"/>
      <c r="QV28" s="29"/>
      <c r="QW28" s="29"/>
      <c r="QX28" s="29"/>
      <c r="QY28" s="29"/>
      <c r="QZ28" s="29"/>
      <c r="RA28" s="29"/>
      <c r="RB28" s="29"/>
      <c r="RC28" s="29"/>
      <c r="RD28" s="29"/>
      <c r="RE28" s="29"/>
      <c r="RF28" s="29"/>
      <c r="RG28" s="29"/>
      <c r="RH28" s="29"/>
      <c r="RI28" s="29"/>
      <c r="RJ28" s="29"/>
      <c r="RK28" s="29"/>
      <c r="RL28" s="29"/>
      <c r="RM28" s="29"/>
      <c r="RN28" s="29"/>
      <c r="RO28" s="29"/>
      <c r="RP28" s="29"/>
      <c r="RQ28" s="29"/>
      <c r="RR28" s="29"/>
      <c r="RS28" s="29"/>
      <c r="RT28" s="29"/>
      <c r="RU28" s="29"/>
      <c r="RV28" s="29"/>
      <c r="RW28" s="29"/>
      <c r="RX28" s="29"/>
      <c r="RY28" s="29"/>
      <c r="RZ28" s="29"/>
      <c r="SA28" s="29"/>
      <c r="SB28" s="29"/>
      <c r="SC28" s="29"/>
      <c r="SD28" s="29"/>
      <c r="SE28" s="29"/>
      <c r="SF28" s="29"/>
      <c r="SG28" s="29"/>
      <c r="SH28" s="29"/>
      <c r="SI28" s="29"/>
      <c r="SJ28" s="29"/>
      <c r="SK28" s="29"/>
      <c r="SL28" s="29"/>
      <c r="SM28" s="29"/>
      <c r="SN28" s="29"/>
      <c r="SO28" s="29"/>
      <c r="SP28" s="29"/>
      <c r="SQ28" s="29"/>
      <c r="SR28" s="29"/>
      <c r="SS28" s="29"/>
      <c r="ST28" s="29"/>
      <c r="SU28" s="29"/>
      <c r="SV28" s="29"/>
      <c r="SW28" s="29"/>
      <c r="SX28" s="29"/>
      <c r="SY28" s="29"/>
      <c r="SZ28" s="29"/>
      <c r="TA28" s="29"/>
      <c r="TB28" s="29"/>
      <c r="TC28" s="29"/>
      <c r="TD28" s="29"/>
      <c r="TE28" s="29"/>
      <c r="TF28" s="29"/>
      <c r="TG28" s="29"/>
      <c r="TH28" s="29"/>
      <c r="TI28" s="29"/>
      <c r="TJ28" s="29"/>
      <c r="TK28" s="29"/>
      <c r="TL28" s="29"/>
      <c r="TM28" s="29"/>
      <c r="TN28" s="29"/>
      <c r="TO28" s="29"/>
      <c r="TP28" s="29"/>
      <c r="TQ28" s="29"/>
      <c r="TR28" s="29"/>
      <c r="TS28" s="29"/>
      <c r="TT28" s="29"/>
      <c r="TU28" s="29"/>
      <c r="TV28" s="29"/>
      <c r="TW28" s="29"/>
      <c r="TX28" s="29"/>
      <c r="TY28" s="29"/>
      <c r="TZ28" s="29"/>
      <c r="UA28" s="29"/>
      <c r="UB28" s="29"/>
      <c r="UC28" s="29"/>
    </row>
    <row r="29" spans="1:549" s="21" customFormat="1" ht="69" x14ac:dyDescent="0.3">
      <c r="A29" s="71" t="s">
        <v>61</v>
      </c>
      <c r="B29" s="72">
        <v>4</v>
      </c>
      <c r="C29" s="97" t="s">
        <v>384</v>
      </c>
      <c r="D29" s="97" t="s">
        <v>377</v>
      </c>
      <c r="E29" s="74" t="s">
        <v>231</v>
      </c>
      <c r="F29" s="74" t="s">
        <v>232</v>
      </c>
      <c r="G29" s="74" t="s">
        <v>57</v>
      </c>
      <c r="H29" s="74" t="s">
        <v>56</v>
      </c>
      <c r="I29" s="73" t="s">
        <v>237</v>
      </c>
      <c r="J29" s="73" t="s">
        <v>238</v>
      </c>
      <c r="K29" s="97">
        <v>1</v>
      </c>
      <c r="L29" s="97" t="s">
        <v>428</v>
      </c>
      <c r="M29" s="97" t="s">
        <v>429</v>
      </c>
      <c r="N29" s="97" t="s">
        <v>441</v>
      </c>
      <c r="O29" s="97" t="s">
        <v>431</v>
      </c>
      <c r="P29" s="97" t="s">
        <v>451</v>
      </c>
      <c r="Q29" s="97" t="s">
        <v>452</v>
      </c>
      <c r="R29" s="97"/>
      <c r="S29" s="97"/>
      <c r="T29" s="97"/>
      <c r="U29" s="97"/>
      <c r="V29" s="97"/>
      <c r="W29" s="97"/>
      <c r="X29" s="97"/>
      <c r="Y29" s="97"/>
      <c r="Z29" s="97"/>
      <c r="AA29" s="97"/>
      <c r="AB29" s="97"/>
      <c r="AC29" s="134"/>
      <c r="AD29" s="121">
        <v>1</v>
      </c>
      <c r="AE29" s="97">
        <v>0</v>
      </c>
      <c r="AF29" s="97">
        <v>0</v>
      </c>
      <c r="AG29" s="97"/>
      <c r="AH29" s="97"/>
      <c r="AI29" s="97"/>
      <c r="AJ29" s="97"/>
      <c r="AK29" s="97"/>
      <c r="AL29" s="97"/>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41"/>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41"/>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c r="IW29" s="29"/>
      <c r="IX29" s="29"/>
      <c r="IY29" s="29"/>
      <c r="IZ29" s="29"/>
      <c r="JA29" s="29"/>
      <c r="JB29" s="29"/>
      <c r="JC29" s="29"/>
      <c r="JD29" s="29"/>
      <c r="JE29" s="29"/>
      <c r="JF29" s="29"/>
      <c r="JG29" s="29"/>
      <c r="JH29" s="29"/>
      <c r="JI29" s="29"/>
      <c r="JJ29" s="29"/>
      <c r="JK29" s="29"/>
      <c r="JL29" s="29"/>
      <c r="JM29" s="29"/>
      <c r="JN29" s="29"/>
      <c r="JO29" s="29"/>
      <c r="JP29" s="29"/>
      <c r="JQ29" s="29"/>
      <c r="JR29" s="29"/>
      <c r="JS29" s="29"/>
      <c r="JT29" s="29"/>
      <c r="JU29" s="29"/>
      <c r="JV29" s="29"/>
      <c r="JW29" s="29"/>
      <c r="JX29" s="29"/>
      <c r="JY29" s="29"/>
      <c r="JZ29" s="29"/>
      <c r="KA29" s="29"/>
      <c r="KB29" s="29"/>
      <c r="KC29" s="29"/>
      <c r="KD29" s="29"/>
      <c r="KE29" s="29"/>
      <c r="KF29" s="29"/>
      <c r="KG29" s="29"/>
      <c r="KH29" s="29"/>
      <c r="KI29" s="29"/>
      <c r="KJ29" s="29"/>
      <c r="KK29" s="29"/>
      <c r="KL29" s="29"/>
      <c r="KM29" s="29"/>
      <c r="KN29" s="29"/>
      <c r="KO29" s="29"/>
      <c r="KP29" s="29"/>
      <c r="KQ29" s="29"/>
      <c r="KR29" s="29"/>
      <c r="KS29" s="29"/>
      <c r="KT29" s="29"/>
      <c r="KU29" s="29"/>
      <c r="KV29" s="29"/>
      <c r="KW29" s="29"/>
      <c r="KX29" s="29"/>
      <c r="KY29" s="29"/>
      <c r="KZ29" s="29"/>
      <c r="LA29" s="29"/>
      <c r="LB29" s="29"/>
      <c r="LC29" s="29"/>
      <c r="LD29" s="29"/>
      <c r="LE29" s="29"/>
      <c r="LF29" s="29"/>
      <c r="LG29" s="29"/>
      <c r="LH29" s="29"/>
      <c r="LI29" s="29"/>
      <c r="LJ29" s="29"/>
      <c r="LK29" s="29"/>
      <c r="LL29" s="29"/>
      <c r="LM29" s="29"/>
      <c r="LN29" s="29"/>
      <c r="LO29" s="29"/>
      <c r="LP29" s="29"/>
      <c r="LQ29" s="29"/>
      <c r="LR29" s="29"/>
      <c r="LS29" s="29"/>
      <c r="LT29" s="29"/>
      <c r="LU29" s="29"/>
      <c r="LV29" s="29"/>
      <c r="LW29" s="29"/>
      <c r="LX29" s="29"/>
      <c r="LY29" s="29"/>
      <c r="LZ29" s="29"/>
      <c r="MA29" s="29"/>
      <c r="MB29" s="29"/>
      <c r="MC29" s="29"/>
      <c r="MD29" s="29"/>
      <c r="ME29" s="29"/>
      <c r="MF29" s="29"/>
      <c r="MG29" s="29"/>
      <c r="MH29" s="29"/>
      <c r="MI29" s="29"/>
      <c r="MJ29" s="29"/>
      <c r="MK29" s="29"/>
      <c r="ML29" s="29"/>
      <c r="MM29" s="29"/>
      <c r="MN29" s="29"/>
      <c r="MO29" s="29"/>
      <c r="MP29" s="29"/>
      <c r="MQ29" s="29"/>
      <c r="MR29" s="29"/>
      <c r="MS29" s="29"/>
      <c r="MT29" s="29"/>
      <c r="MU29" s="29"/>
      <c r="MV29" s="29"/>
      <c r="MW29" s="29"/>
      <c r="MX29" s="29"/>
      <c r="MY29" s="29"/>
      <c r="MZ29" s="29"/>
      <c r="NA29" s="29"/>
      <c r="NB29" s="29"/>
      <c r="NC29" s="29"/>
      <c r="ND29" s="29"/>
      <c r="NE29" s="29"/>
      <c r="NF29" s="29"/>
      <c r="NG29" s="29"/>
      <c r="NH29" s="29"/>
      <c r="NI29" s="29"/>
      <c r="NJ29" s="29"/>
      <c r="NK29" s="29"/>
      <c r="NL29" s="29"/>
      <c r="NM29" s="29"/>
      <c r="NN29" s="29"/>
      <c r="NO29" s="29"/>
      <c r="NP29" s="29"/>
      <c r="NQ29" s="29"/>
      <c r="NR29" s="29"/>
      <c r="NS29" s="29"/>
      <c r="NT29" s="29"/>
      <c r="NU29" s="29"/>
      <c r="NV29" s="29"/>
      <c r="NW29" s="29"/>
      <c r="NX29" s="29"/>
      <c r="NY29" s="29"/>
      <c r="NZ29" s="29"/>
      <c r="OA29" s="29"/>
      <c r="OB29" s="29"/>
      <c r="OC29" s="29"/>
      <c r="OD29" s="29"/>
      <c r="OE29" s="29"/>
      <c r="OF29" s="29"/>
      <c r="OG29" s="29"/>
      <c r="OH29" s="29"/>
      <c r="OI29" s="29"/>
      <c r="OJ29" s="29"/>
      <c r="OK29" s="29"/>
      <c r="OL29" s="29"/>
      <c r="OM29" s="29"/>
      <c r="ON29" s="29"/>
      <c r="OO29" s="29"/>
      <c r="OP29" s="29"/>
      <c r="OQ29" s="29"/>
      <c r="OR29" s="29"/>
      <c r="OS29" s="29"/>
      <c r="OT29" s="29"/>
      <c r="OU29" s="29"/>
      <c r="OV29" s="29"/>
      <c r="OW29" s="29"/>
      <c r="OX29" s="29"/>
      <c r="OY29" s="29"/>
      <c r="OZ29" s="29"/>
      <c r="PA29" s="29"/>
      <c r="PB29" s="29"/>
      <c r="PC29" s="29"/>
      <c r="PD29" s="29"/>
      <c r="PE29" s="29"/>
      <c r="PF29" s="29"/>
      <c r="PG29" s="29"/>
      <c r="PH29" s="29"/>
      <c r="PI29" s="29"/>
      <c r="PJ29" s="29"/>
      <c r="PK29" s="29"/>
      <c r="PL29" s="29"/>
      <c r="PM29" s="29"/>
      <c r="PN29" s="29"/>
      <c r="PO29" s="29"/>
      <c r="PP29" s="29"/>
      <c r="PQ29" s="29"/>
      <c r="PR29" s="29"/>
      <c r="PS29" s="29"/>
      <c r="PT29" s="29"/>
      <c r="PU29" s="29"/>
      <c r="PV29" s="29"/>
      <c r="PW29" s="29"/>
      <c r="PX29" s="29"/>
      <c r="PY29" s="29"/>
      <c r="PZ29" s="29"/>
      <c r="QA29" s="29"/>
      <c r="QB29" s="29"/>
      <c r="QC29" s="29"/>
      <c r="QD29" s="29"/>
      <c r="QE29" s="29"/>
      <c r="QF29" s="29"/>
      <c r="QG29" s="29"/>
      <c r="QH29" s="29"/>
      <c r="QI29" s="29"/>
      <c r="QJ29" s="29"/>
      <c r="QK29" s="29"/>
      <c r="QL29" s="29"/>
      <c r="QM29" s="29"/>
      <c r="QN29" s="29"/>
      <c r="QO29" s="29"/>
      <c r="QP29" s="29"/>
      <c r="QQ29" s="29"/>
      <c r="QR29" s="29"/>
      <c r="QS29" s="29"/>
      <c r="QT29" s="29"/>
      <c r="QU29" s="29"/>
      <c r="QV29" s="29"/>
      <c r="QW29" s="29"/>
      <c r="QX29" s="29"/>
      <c r="QY29" s="29"/>
      <c r="QZ29" s="29"/>
      <c r="RA29" s="29"/>
      <c r="RB29" s="29"/>
      <c r="RC29" s="29"/>
      <c r="RD29" s="29"/>
      <c r="RE29" s="29"/>
      <c r="RF29" s="29"/>
      <c r="RG29" s="29"/>
      <c r="RH29" s="29"/>
      <c r="RI29" s="29"/>
      <c r="RJ29" s="29"/>
      <c r="RK29" s="29"/>
      <c r="RL29" s="29"/>
      <c r="RM29" s="29"/>
      <c r="RN29" s="29"/>
      <c r="RO29" s="29"/>
      <c r="RP29" s="29"/>
      <c r="RQ29" s="29"/>
      <c r="RR29" s="29"/>
      <c r="RS29" s="29"/>
      <c r="RT29" s="29"/>
      <c r="RU29" s="29"/>
      <c r="RV29" s="29"/>
      <c r="RW29" s="29"/>
      <c r="RX29" s="29"/>
      <c r="RY29" s="29"/>
      <c r="RZ29" s="29"/>
      <c r="SA29" s="29"/>
      <c r="SB29" s="29"/>
      <c r="SC29" s="29"/>
      <c r="SD29" s="29"/>
      <c r="SE29" s="29"/>
      <c r="SF29" s="29"/>
      <c r="SG29" s="29"/>
      <c r="SH29" s="29"/>
      <c r="SI29" s="29"/>
      <c r="SJ29" s="29"/>
      <c r="SK29" s="29"/>
      <c r="SL29" s="29"/>
      <c r="SM29" s="29"/>
      <c r="SN29" s="29"/>
      <c r="SO29" s="29"/>
      <c r="SP29" s="29"/>
      <c r="SQ29" s="29"/>
      <c r="SR29" s="29"/>
      <c r="SS29" s="29"/>
      <c r="ST29" s="29"/>
      <c r="SU29" s="29"/>
      <c r="SV29" s="29"/>
      <c r="SW29" s="29"/>
      <c r="SX29" s="29"/>
      <c r="SY29" s="29"/>
      <c r="SZ29" s="29"/>
      <c r="TA29" s="29"/>
      <c r="TB29" s="29"/>
      <c r="TC29" s="29"/>
      <c r="TD29" s="29"/>
      <c r="TE29" s="29"/>
      <c r="TF29" s="29"/>
      <c r="TG29" s="29"/>
      <c r="TH29" s="29"/>
      <c r="TI29" s="29"/>
      <c r="TJ29" s="29"/>
      <c r="TK29" s="29"/>
      <c r="TL29" s="29"/>
      <c r="TM29" s="29"/>
      <c r="TN29" s="29"/>
      <c r="TO29" s="29"/>
      <c r="TP29" s="29"/>
      <c r="TQ29" s="29"/>
      <c r="TR29" s="29"/>
      <c r="TS29" s="29"/>
      <c r="TT29" s="29"/>
      <c r="TU29" s="29"/>
      <c r="TV29" s="29"/>
      <c r="TW29" s="29"/>
      <c r="TX29" s="29"/>
      <c r="TY29" s="29"/>
      <c r="TZ29" s="29"/>
      <c r="UA29" s="29"/>
      <c r="UB29" s="29"/>
      <c r="UC29" s="29"/>
    </row>
    <row r="30" spans="1:549" s="21" customFormat="1" ht="96.6" x14ac:dyDescent="0.3">
      <c r="A30" s="71" t="s">
        <v>62</v>
      </c>
      <c r="B30" s="72">
        <v>4</v>
      </c>
      <c r="C30" s="97" t="s">
        <v>383</v>
      </c>
      <c r="D30" s="97" t="s">
        <v>378</v>
      </c>
      <c r="E30" s="74" t="s">
        <v>231</v>
      </c>
      <c r="F30" s="74" t="s">
        <v>232</v>
      </c>
      <c r="G30" s="74" t="s">
        <v>57</v>
      </c>
      <c r="H30" s="74" t="s">
        <v>56</v>
      </c>
      <c r="I30" s="73" t="s">
        <v>239</v>
      </c>
      <c r="J30" s="73" t="s">
        <v>240</v>
      </c>
      <c r="K30" s="97">
        <v>1</v>
      </c>
      <c r="L30" s="97" t="s">
        <v>428</v>
      </c>
      <c r="M30" s="97" t="s">
        <v>429</v>
      </c>
      <c r="N30" s="97" t="s">
        <v>441</v>
      </c>
      <c r="O30" s="97" t="s">
        <v>431</v>
      </c>
      <c r="P30" s="97" t="s">
        <v>453</v>
      </c>
      <c r="Q30" s="97" t="s">
        <v>454</v>
      </c>
      <c r="R30" s="97"/>
      <c r="S30" s="97"/>
      <c r="T30" s="97"/>
      <c r="U30" s="97"/>
      <c r="V30" s="97"/>
      <c r="W30" s="97"/>
      <c r="X30" s="97"/>
      <c r="Y30" s="97"/>
      <c r="Z30" s="97"/>
      <c r="AA30" s="97"/>
      <c r="AB30" s="97"/>
      <c r="AC30" s="134"/>
      <c r="AD30" s="121">
        <v>1</v>
      </c>
      <c r="AE30" s="97">
        <v>0</v>
      </c>
      <c r="AF30" s="97">
        <v>0</v>
      </c>
      <c r="AG30" s="97"/>
      <c r="AH30" s="97"/>
      <c r="AI30" s="97"/>
      <c r="AJ30" s="97"/>
      <c r="AK30" s="97"/>
      <c r="AL30" s="97"/>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41"/>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41"/>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c r="IW30" s="29"/>
      <c r="IX30" s="29"/>
      <c r="IY30" s="29"/>
      <c r="IZ30" s="29"/>
      <c r="JA30" s="29"/>
      <c r="JB30" s="29"/>
      <c r="JC30" s="29"/>
      <c r="JD30" s="29"/>
      <c r="JE30" s="29"/>
      <c r="JF30" s="29"/>
      <c r="JG30" s="29"/>
      <c r="JH30" s="29"/>
      <c r="JI30" s="29"/>
      <c r="JJ30" s="29"/>
      <c r="JK30" s="29"/>
      <c r="JL30" s="29"/>
      <c r="JM30" s="29"/>
      <c r="JN30" s="29"/>
      <c r="JO30" s="29"/>
      <c r="JP30" s="29"/>
      <c r="JQ30" s="29"/>
      <c r="JR30" s="29"/>
      <c r="JS30" s="29"/>
      <c r="JT30" s="29"/>
      <c r="JU30" s="29"/>
      <c r="JV30" s="29"/>
      <c r="JW30" s="29"/>
      <c r="JX30" s="29"/>
      <c r="JY30" s="29"/>
      <c r="JZ30" s="29"/>
      <c r="KA30" s="29"/>
      <c r="KB30" s="29"/>
      <c r="KC30" s="29"/>
      <c r="KD30" s="29"/>
      <c r="KE30" s="29"/>
      <c r="KF30" s="29"/>
      <c r="KG30" s="29"/>
      <c r="KH30" s="29"/>
      <c r="KI30" s="29"/>
      <c r="KJ30" s="29"/>
      <c r="KK30" s="29"/>
      <c r="KL30" s="29"/>
      <c r="KM30" s="29"/>
      <c r="KN30" s="29"/>
      <c r="KO30" s="29"/>
      <c r="KP30" s="29"/>
      <c r="KQ30" s="29"/>
      <c r="KR30" s="29"/>
      <c r="KS30" s="29"/>
      <c r="KT30" s="29"/>
      <c r="KU30" s="29"/>
      <c r="KV30" s="29"/>
      <c r="KW30" s="29"/>
      <c r="KX30" s="29"/>
      <c r="KY30" s="29"/>
      <c r="KZ30" s="29"/>
      <c r="LA30" s="29"/>
      <c r="LB30" s="29"/>
      <c r="LC30" s="29"/>
      <c r="LD30" s="29"/>
      <c r="LE30" s="29"/>
      <c r="LF30" s="29"/>
      <c r="LG30" s="29"/>
      <c r="LH30" s="29"/>
      <c r="LI30" s="29"/>
      <c r="LJ30" s="29"/>
      <c r="LK30" s="29"/>
      <c r="LL30" s="29"/>
      <c r="LM30" s="29"/>
      <c r="LN30" s="29"/>
      <c r="LO30" s="29"/>
      <c r="LP30" s="29"/>
      <c r="LQ30" s="29"/>
      <c r="LR30" s="29"/>
      <c r="LS30" s="29"/>
      <c r="LT30" s="29"/>
      <c r="LU30" s="29"/>
      <c r="LV30" s="29"/>
      <c r="LW30" s="29"/>
      <c r="LX30" s="29"/>
      <c r="LY30" s="29"/>
      <c r="LZ30" s="29"/>
      <c r="MA30" s="29"/>
      <c r="MB30" s="29"/>
      <c r="MC30" s="29"/>
      <c r="MD30" s="29"/>
      <c r="ME30" s="29"/>
      <c r="MF30" s="29"/>
      <c r="MG30" s="29"/>
      <c r="MH30" s="29"/>
      <c r="MI30" s="29"/>
      <c r="MJ30" s="29"/>
      <c r="MK30" s="29"/>
      <c r="ML30" s="29"/>
      <c r="MM30" s="29"/>
      <c r="MN30" s="29"/>
      <c r="MO30" s="29"/>
      <c r="MP30" s="29"/>
      <c r="MQ30" s="29"/>
      <c r="MR30" s="29"/>
      <c r="MS30" s="29"/>
      <c r="MT30" s="29"/>
      <c r="MU30" s="29"/>
      <c r="MV30" s="29"/>
      <c r="MW30" s="29"/>
      <c r="MX30" s="29"/>
      <c r="MY30" s="29"/>
      <c r="MZ30" s="29"/>
      <c r="NA30" s="29"/>
      <c r="NB30" s="29"/>
      <c r="NC30" s="29"/>
      <c r="ND30" s="29"/>
      <c r="NE30" s="29"/>
      <c r="NF30" s="29"/>
      <c r="NG30" s="29"/>
      <c r="NH30" s="29"/>
      <c r="NI30" s="29"/>
      <c r="NJ30" s="29"/>
      <c r="NK30" s="29"/>
      <c r="NL30" s="29"/>
      <c r="NM30" s="29"/>
      <c r="NN30" s="29"/>
      <c r="NO30" s="29"/>
      <c r="NP30" s="29"/>
      <c r="NQ30" s="29"/>
      <c r="NR30" s="29"/>
      <c r="NS30" s="29"/>
      <c r="NT30" s="29"/>
      <c r="NU30" s="29"/>
      <c r="NV30" s="29"/>
      <c r="NW30" s="29"/>
      <c r="NX30" s="29"/>
      <c r="NY30" s="29"/>
      <c r="NZ30" s="29"/>
      <c r="OA30" s="29"/>
      <c r="OB30" s="29"/>
      <c r="OC30" s="29"/>
      <c r="OD30" s="29"/>
      <c r="OE30" s="29"/>
      <c r="OF30" s="29"/>
      <c r="OG30" s="29"/>
      <c r="OH30" s="29"/>
      <c r="OI30" s="29"/>
      <c r="OJ30" s="29"/>
      <c r="OK30" s="29"/>
      <c r="OL30" s="29"/>
      <c r="OM30" s="29"/>
      <c r="ON30" s="29"/>
      <c r="OO30" s="29"/>
      <c r="OP30" s="29"/>
      <c r="OQ30" s="29"/>
      <c r="OR30" s="29"/>
      <c r="OS30" s="29"/>
      <c r="OT30" s="29"/>
      <c r="OU30" s="29"/>
      <c r="OV30" s="29"/>
      <c r="OW30" s="29"/>
      <c r="OX30" s="29"/>
      <c r="OY30" s="29"/>
      <c r="OZ30" s="29"/>
      <c r="PA30" s="29"/>
      <c r="PB30" s="29"/>
      <c r="PC30" s="29"/>
      <c r="PD30" s="29"/>
      <c r="PE30" s="29"/>
      <c r="PF30" s="29"/>
      <c r="PG30" s="29"/>
      <c r="PH30" s="29"/>
      <c r="PI30" s="29"/>
      <c r="PJ30" s="29"/>
      <c r="PK30" s="29"/>
      <c r="PL30" s="29"/>
      <c r="PM30" s="29"/>
      <c r="PN30" s="29"/>
      <c r="PO30" s="29"/>
      <c r="PP30" s="29"/>
      <c r="PQ30" s="29"/>
      <c r="PR30" s="29"/>
      <c r="PS30" s="29"/>
      <c r="PT30" s="29"/>
      <c r="PU30" s="29"/>
      <c r="PV30" s="29"/>
      <c r="PW30" s="29"/>
      <c r="PX30" s="29"/>
      <c r="PY30" s="29"/>
      <c r="PZ30" s="29"/>
      <c r="QA30" s="29"/>
      <c r="QB30" s="29"/>
      <c r="QC30" s="29"/>
      <c r="QD30" s="29"/>
      <c r="QE30" s="29"/>
      <c r="QF30" s="29"/>
      <c r="QG30" s="29"/>
      <c r="QH30" s="29"/>
      <c r="QI30" s="29"/>
      <c r="QJ30" s="29"/>
      <c r="QK30" s="29"/>
      <c r="QL30" s="29"/>
      <c r="QM30" s="29"/>
      <c r="QN30" s="29"/>
      <c r="QO30" s="29"/>
      <c r="QP30" s="29"/>
      <c r="QQ30" s="29"/>
      <c r="QR30" s="29"/>
      <c r="QS30" s="29"/>
      <c r="QT30" s="29"/>
      <c r="QU30" s="29"/>
      <c r="QV30" s="29"/>
      <c r="QW30" s="29"/>
      <c r="QX30" s="29"/>
      <c r="QY30" s="29"/>
      <c r="QZ30" s="29"/>
      <c r="RA30" s="29"/>
      <c r="RB30" s="29"/>
      <c r="RC30" s="29"/>
      <c r="RD30" s="29"/>
      <c r="RE30" s="29"/>
      <c r="RF30" s="29"/>
      <c r="RG30" s="29"/>
      <c r="RH30" s="29"/>
      <c r="RI30" s="29"/>
      <c r="RJ30" s="29"/>
      <c r="RK30" s="29"/>
      <c r="RL30" s="29"/>
      <c r="RM30" s="29"/>
      <c r="RN30" s="29"/>
      <c r="RO30" s="29"/>
      <c r="RP30" s="29"/>
      <c r="RQ30" s="29"/>
      <c r="RR30" s="29"/>
      <c r="RS30" s="29"/>
      <c r="RT30" s="29"/>
      <c r="RU30" s="29"/>
      <c r="RV30" s="29"/>
      <c r="RW30" s="29"/>
      <c r="RX30" s="29"/>
      <c r="RY30" s="29"/>
      <c r="RZ30" s="29"/>
      <c r="SA30" s="29"/>
      <c r="SB30" s="29"/>
      <c r="SC30" s="29"/>
      <c r="SD30" s="29"/>
      <c r="SE30" s="29"/>
      <c r="SF30" s="29"/>
      <c r="SG30" s="29"/>
      <c r="SH30" s="29"/>
      <c r="SI30" s="29"/>
      <c r="SJ30" s="29"/>
      <c r="SK30" s="29"/>
      <c r="SL30" s="29"/>
      <c r="SM30" s="29"/>
      <c r="SN30" s="29"/>
      <c r="SO30" s="29"/>
      <c r="SP30" s="29"/>
      <c r="SQ30" s="29"/>
      <c r="SR30" s="29"/>
      <c r="SS30" s="29"/>
      <c r="ST30" s="29"/>
      <c r="SU30" s="29"/>
      <c r="SV30" s="29"/>
      <c r="SW30" s="29"/>
      <c r="SX30" s="29"/>
      <c r="SY30" s="29"/>
      <c r="SZ30" s="29"/>
      <c r="TA30" s="29"/>
      <c r="TB30" s="29"/>
      <c r="TC30" s="29"/>
      <c r="TD30" s="29"/>
      <c r="TE30" s="29"/>
      <c r="TF30" s="29"/>
      <c r="TG30" s="29"/>
      <c r="TH30" s="29"/>
      <c r="TI30" s="29"/>
      <c r="TJ30" s="29"/>
      <c r="TK30" s="29"/>
      <c r="TL30" s="29"/>
      <c r="TM30" s="29"/>
      <c r="TN30" s="29"/>
      <c r="TO30" s="29"/>
      <c r="TP30" s="29"/>
      <c r="TQ30" s="29"/>
      <c r="TR30" s="29"/>
      <c r="TS30" s="29"/>
      <c r="TT30" s="29"/>
      <c r="TU30" s="29"/>
      <c r="TV30" s="29"/>
      <c r="TW30" s="29"/>
      <c r="TX30" s="29"/>
      <c r="TY30" s="29"/>
      <c r="TZ30" s="29"/>
      <c r="UA30" s="29"/>
      <c r="UB30" s="29"/>
      <c r="UC30" s="29"/>
    </row>
    <row r="31" spans="1:549" s="21" customFormat="1" ht="69" x14ac:dyDescent="0.3">
      <c r="A31" s="71" t="s">
        <v>64</v>
      </c>
      <c r="B31" s="72">
        <v>4</v>
      </c>
      <c r="C31" s="97" t="s">
        <v>382</v>
      </c>
      <c r="D31" s="97" t="s">
        <v>379</v>
      </c>
      <c r="E31" s="74" t="s">
        <v>231</v>
      </c>
      <c r="F31" s="74" t="s">
        <v>232</v>
      </c>
      <c r="G31" s="74" t="s">
        <v>57</v>
      </c>
      <c r="H31" s="74" t="s">
        <v>56</v>
      </c>
      <c r="I31" s="73" t="s">
        <v>241</v>
      </c>
      <c r="J31" s="73" t="s">
        <v>242</v>
      </c>
      <c r="K31" s="97">
        <v>2</v>
      </c>
      <c r="L31" s="143" t="s">
        <v>428</v>
      </c>
      <c r="M31" s="143" t="s">
        <v>429</v>
      </c>
      <c r="N31" s="143" t="s">
        <v>441</v>
      </c>
      <c r="O31" s="143" t="s">
        <v>431</v>
      </c>
      <c r="P31" s="97" t="s">
        <v>433</v>
      </c>
      <c r="Q31" s="143" t="s">
        <v>442</v>
      </c>
      <c r="R31" s="143" t="s">
        <v>443</v>
      </c>
      <c r="S31" s="143" t="s">
        <v>443</v>
      </c>
      <c r="T31" s="143" t="s">
        <v>434</v>
      </c>
      <c r="U31" s="143" t="s">
        <v>434</v>
      </c>
      <c r="V31" s="143" t="s">
        <v>435</v>
      </c>
      <c r="W31" s="143" t="s">
        <v>435</v>
      </c>
      <c r="X31" s="143" t="s">
        <v>436</v>
      </c>
      <c r="Y31" s="143" t="s">
        <v>436</v>
      </c>
      <c r="Z31" s="143" t="s">
        <v>437</v>
      </c>
      <c r="AA31" s="143" t="s">
        <v>437</v>
      </c>
      <c r="AB31" s="143" t="s">
        <v>438</v>
      </c>
      <c r="AC31" s="144" t="s">
        <v>438</v>
      </c>
      <c r="AD31" s="121">
        <v>2</v>
      </c>
      <c r="AE31" s="97">
        <v>0</v>
      </c>
      <c r="AF31" s="97">
        <v>1</v>
      </c>
      <c r="AG31" s="97">
        <v>2</v>
      </c>
      <c r="AH31" s="97">
        <v>0.2</v>
      </c>
      <c r="AI31" s="97">
        <v>0.4</v>
      </c>
      <c r="AJ31" s="97">
        <v>0.6</v>
      </c>
      <c r="AK31" s="97">
        <v>0.8</v>
      </c>
      <c r="AL31" s="97">
        <v>1</v>
      </c>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41"/>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41"/>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c r="IW31" s="29"/>
      <c r="IX31" s="29"/>
      <c r="IY31" s="29"/>
      <c r="IZ31" s="29"/>
      <c r="JA31" s="29"/>
      <c r="JB31" s="29"/>
      <c r="JC31" s="29"/>
      <c r="JD31" s="29"/>
      <c r="JE31" s="29"/>
      <c r="JF31" s="29"/>
      <c r="JG31" s="29"/>
      <c r="JH31" s="29"/>
      <c r="JI31" s="29"/>
      <c r="JJ31" s="29"/>
      <c r="JK31" s="29"/>
      <c r="JL31" s="29"/>
      <c r="JM31" s="29"/>
      <c r="JN31" s="29"/>
      <c r="JO31" s="29"/>
      <c r="JP31" s="29"/>
      <c r="JQ31" s="29"/>
      <c r="JR31" s="29"/>
      <c r="JS31" s="29"/>
      <c r="JT31" s="29"/>
      <c r="JU31" s="29"/>
      <c r="JV31" s="29"/>
      <c r="JW31" s="29"/>
      <c r="JX31" s="29"/>
      <c r="JY31" s="29"/>
      <c r="JZ31" s="29"/>
      <c r="KA31" s="29"/>
      <c r="KB31" s="29"/>
      <c r="KC31" s="29"/>
      <c r="KD31" s="29"/>
      <c r="KE31" s="29"/>
      <c r="KF31" s="29"/>
      <c r="KG31" s="29"/>
      <c r="KH31" s="29"/>
      <c r="KI31" s="29"/>
      <c r="KJ31" s="29"/>
      <c r="KK31" s="29"/>
      <c r="KL31" s="29"/>
      <c r="KM31" s="29"/>
      <c r="KN31" s="29"/>
      <c r="KO31" s="29"/>
      <c r="KP31" s="29"/>
      <c r="KQ31" s="29"/>
      <c r="KR31" s="29"/>
      <c r="KS31" s="29"/>
      <c r="KT31" s="29"/>
      <c r="KU31" s="29"/>
      <c r="KV31" s="29"/>
      <c r="KW31" s="29"/>
      <c r="KX31" s="29"/>
      <c r="KY31" s="29"/>
      <c r="KZ31" s="29"/>
      <c r="LA31" s="29"/>
      <c r="LB31" s="29"/>
      <c r="LC31" s="29"/>
      <c r="LD31" s="29"/>
      <c r="LE31" s="29"/>
      <c r="LF31" s="29"/>
      <c r="LG31" s="29"/>
      <c r="LH31" s="29"/>
      <c r="LI31" s="29"/>
      <c r="LJ31" s="29"/>
      <c r="LK31" s="29"/>
      <c r="LL31" s="29"/>
      <c r="LM31" s="29"/>
      <c r="LN31" s="29"/>
      <c r="LO31" s="29"/>
      <c r="LP31" s="29"/>
      <c r="LQ31" s="29"/>
      <c r="LR31" s="29"/>
      <c r="LS31" s="29"/>
      <c r="LT31" s="29"/>
      <c r="LU31" s="29"/>
      <c r="LV31" s="29"/>
      <c r="LW31" s="29"/>
      <c r="LX31" s="29"/>
      <c r="LY31" s="29"/>
      <c r="LZ31" s="29"/>
      <c r="MA31" s="29"/>
      <c r="MB31" s="29"/>
      <c r="MC31" s="29"/>
      <c r="MD31" s="29"/>
      <c r="ME31" s="29"/>
      <c r="MF31" s="29"/>
      <c r="MG31" s="29"/>
      <c r="MH31" s="29"/>
      <c r="MI31" s="29"/>
      <c r="MJ31" s="29"/>
      <c r="MK31" s="29"/>
      <c r="ML31" s="29"/>
      <c r="MM31" s="29"/>
      <c r="MN31" s="29"/>
      <c r="MO31" s="29"/>
      <c r="MP31" s="29"/>
      <c r="MQ31" s="29"/>
      <c r="MR31" s="29"/>
      <c r="MS31" s="29"/>
      <c r="MT31" s="29"/>
      <c r="MU31" s="29"/>
      <c r="MV31" s="29"/>
      <c r="MW31" s="29"/>
      <c r="MX31" s="29"/>
      <c r="MY31" s="29"/>
      <c r="MZ31" s="29"/>
      <c r="NA31" s="29"/>
      <c r="NB31" s="29"/>
      <c r="NC31" s="29"/>
      <c r="ND31" s="29"/>
      <c r="NE31" s="29"/>
      <c r="NF31" s="29"/>
      <c r="NG31" s="29"/>
      <c r="NH31" s="29"/>
      <c r="NI31" s="29"/>
      <c r="NJ31" s="29"/>
      <c r="NK31" s="29"/>
      <c r="NL31" s="29"/>
      <c r="NM31" s="29"/>
      <c r="NN31" s="29"/>
      <c r="NO31" s="29"/>
      <c r="NP31" s="29"/>
      <c r="NQ31" s="29"/>
      <c r="NR31" s="29"/>
      <c r="NS31" s="29"/>
      <c r="NT31" s="29"/>
      <c r="NU31" s="29"/>
      <c r="NV31" s="29"/>
      <c r="NW31" s="29"/>
      <c r="NX31" s="29"/>
      <c r="NY31" s="29"/>
      <c r="NZ31" s="29"/>
      <c r="OA31" s="29"/>
      <c r="OB31" s="29"/>
      <c r="OC31" s="29"/>
      <c r="OD31" s="29"/>
      <c r="OE31" s="29"/>
      <c r="OF31" s="29"/>
      <c r="OG31" s="29"/>
      <c r="OH31" s="29"/>
      <c r="OI31" s="29"/>
      <c r="OJ31" s="29"/>
      <c r="OK31" s="29"/>
      <c r="OL31" s="29"/>
      <c r="OM31" s="29"/>
      <c r="ON31" s="29"/>
      <c r="OO31" s="29"/>
      <c r="OP31" s="29"/>
      <c r="OQ31" s="29"/>
      <c r="OR31" s="29"/>
      <c r="OS31" s="29"/>
      <c r="OT31" s="29"/>
      <c r="OU31" s="29"/>
      <c r="OV31" s="29"/>
      <c r="OW31" s="29"/>
      <c r="OX31" s="29"/>
      <c r="OY31" s="29"/>
      <c r="OZ31" s="29"/>
      <c r="PA31" s="29"/>
      <c r="PB31" s="29"/>
      <c r="PC31" s="29"/>
      <c r="PD31" s="29"/>
      <c r="PE31" s="29"/>
      <c r="PF31" s="29"/>
      <c r="PG31" s="29"/>
      <c r="PH31" s="29"/>
      <c r="PI31" s="29"/>
      <c r="PJ31" s="29"/>
      <c r="PK31" s="29"/>
      <c r="PL31" s="29"/>
      <c r="PM31" s="29"/>
      <c r="PN31" s="29"/>
      <c r="PO31" s="29"/>
      <c r="PP31" s="29"/>
      <c r="PQ31" s="29"/>
      <c r="PR31" s="29"/>
      <c r="PS31" s="29"/>
      <c r="PT31" s="29"/>
      <c r="PU31" s="29"/>
      <c r="PV31" s="29"/>
      <c r="PW31" s="29"/>
      <c r="PX31" s="29"/>
      <c r="PY31" s="29"/>
      <c r="PZ31" s="29"/>
      <c r="QA31" s="29"/>
      <c r="QB31" s="29"/>
      <c r="QC31" s="29"/>
      <c r="QD31" s="29"/>
      <c r="QE31" s="29"/>
      <c r="QF31" s="29"/>
      <c r="QG31" s="29"/>
      <c r="QH31" s="29"/>
      <c r="QI31" s="29"/>
      <c r="QJ31" s="29"/>
      <c r="QK31" s="29"/>
      <c r="QL31" s="29"/>
      <c r="QM31" s="29"/>
      <c r="QN31" s="29"/>
      <c r="QO31" s="29"/>
      <c r="QP31" s="29"/>
      <c r="QQ31" s="29"/>
      <c r="QR31" s="29"/>
      <c r="QS31" s="29"/>
      <c r="QT31" s="29"/>
      <c r="QU31" s="29"/>
      <c r="QV31" s="29"/>
      <c r="QW31" s="29"/>
      <c r="QX31" s="29"/>
      <c r="QY31" s="29"/>
      <c r="QZ31" s="29"/>
      <c r="RA31" s="29"/>
      <c r="RB31" s="29"/>
      <c r="RC31" s="29"/>
      <c r="RD31" s="29"/>
      <c r="RE31" s="29"/>
      <c r="RF31" s="29"/>
      <c r="RG31" s="29"/>
      <c r="RH31" s="29"/>
      <c r="RI31" s="29"/>
      <c r="RJ31" s="29"/>
      <c r="RK31" s="29"/>
      <c r="RL31" s="29"/>
      <c r="RM31" s="29"/>
      <c r="RN31" s="29"/>
      <c r="RO31" s="29"/>
      <c r="RP31" s="29"/>
      <c r="RQ31" s="29"/>
      <c r="RR31" s="29"/>
      <c r="RS31" s="29"/>
      <c r="RT31" s="29"/>
      <c r="RU31" s="29"/>
      <c r="RV31" s="29"/>
      <c r="RW31" s="29"/>
      <c r="RX31" s="29"/>
      <c r="RY31" s="29"/>
      <c r="RZ31" s="29"/>
      <c r="SA31" s="29"/>
      <c r="SB31" s="29"/>
      <c r="SC31" s="29"/>
      <c r="SD31" s="29"/>
      <c r="SE31" s="29"/>
      <c r="SF31" s="29"/>
      <c r="SG31" s="29"/>
      <c r="SH31" s="29"/>
      <c r="SI31" s="29"/>
      <c r="SJ31" s="29"/>
      <c r="SK31" s="29"/>
      <c r="SL31" s="29"/>
      <c r="SM31" s="29"/>
      <c r="SN31" s="29"/>
      <c r="SO31" s="29"/>
      <c r="SP31" s="29"/>
      <c r="SQ31" s="29"/>
      <c r="SR31" s="29"/>
      <c r="SS31" s="29"/>
      <c r="ST31" s="29"/>
      <c r="SU31" s="29"/>
      <c r="SV31" s="29"/>
      <c r="SW31" s="29"/>
      <c r="SX31" s="29"/>
      <c r="SY31" s="29"/>
      <c r="SZ31" s="29"/>
      <c r="TA31" s="29"/>
      <c r="TB31" s="29"/>
      <c r="TC31" s="29"/>
      <c r="TD31" s="29"/>
      <c r="TE31" s="29"/>
      <c r="TF31" s="29"/>
      <c r="TG31" s="29"/>
      <c r="TH31" s="29"/>
      <c r="TI31" s="29"/>
      <c r="TJ31" s="29"/>
      <c r="TK31" s="29"/>
      <c r="TL31" s="29"/>
      <c r="TM31" s="29"/>
      <c r="TN31" s="29"/>
      <c r="TO31" s="29"/>
      <c r="TP31" s="29"/>
      <c r="TQ31" s="29"/>
      <c r="TR31" s="29"/>
      <c r="TS31" s="29"/>
      <c r="TT31" s="29"/>
      <c r="TU31" s="29"/>
      <c r="TV31" s="29"/>
      <c r="TW31" s="29"/>
      <c r="TX31" s="29"/>
      <c r="TY31" s="29"/>
      <c r="TZ31" s="29"/>
      <c r="UA31" s="29"/>
      <c r="UB31" s="29"/>
      <c r="UC31" s="29"/>
    </row>
    <row r="32" spans="1:549" s="21" customFormat="1" ht="96.6" x14ac:dyDescent="0.3">
      <c r="A32" s="71" t="s">
        <v>65</v>
      </c>
      <c r="B32" s="72">
        <v>4</v>
      </c>
      <c r="C32" s="97" t="s">
        <v>381</v>
      </c>
      <c r="D32" s="97" t="s">
        <v>380</v>
      </c>
      <c r="E32" s="74" t="s">
        <v>231</v>
      </c>
      <c r="F32" s="74" t="s">
        <v>232</v>
      </c>
      <c r="G32" s="74" t="s">
        <v>57</v>
      </c>
      <c r="H32" s="74" t="s">
        <v>56</v>
      </c>
      <c r="I32" s="73" t="s">
        <v>243</v>
      </c>
      <c r="J32" s="73" t="s">
        <v>244</v>
      </c>
      <c r="K32" s="97">
        <v>1</v>
      </c>
      <c r="L32" s="143" t="s">
        <v>428</v>
      </c>
      <c r="M32" s="143" t="s">
        <v>429</v>
      </c>
      <c r="N32" s="143" t="s">
        <v>441</v>
      </c>
      <c r="O32" s="143" t="s">
        <v>431</v>
      </c>
      <c r="P32" s="97" t="s">
        <v>433</v>
      </c>
      <c r="Q32" s="143" t="s">
        <v>442</v>
      </c>
      <c r="R32" s="143" t="s">
        <v>443</v>
      </c>
      <c r="S32" s="143" t="s">
        <v>443</v>
      </c>
      <c r="T32" s="143" t="s">
        <v>434</v>
      </c>
      <c r="U32" s="143" t="s">
        <v>434</v>
      </c>
      <c r="V32" s="143" t="s">
        <v>435</v>
      </c>
      <c r="W32" s="143" t="s">
        <v>435</v>
      </c>
      <c r="X32" s="143" t="s">
        <v>436</v>
      </c>
      <c r="Y32" s="143" t="s">
        <v>436</v>
      </c>
      <c r="Z32" s="143" t="s">
        <v>437</v>
      </c>
      <c r="AA32" s="143" t="s">
        <v>437</v>
      </c>
      <c r="AB32" s="143" t="s">
        <v>438</v>
      </c>
      <c r="AC32" s="144" t="s">
        <v>438</v>
      </c>
      <c r="AD32" s="121">
        <v>1</v>
      </c>
      <c r="AE32" s="97">
        <v>0</v>
      </c>
      <c r="AF32" s="97">
        <v>1</v>
      </c>
      <c r="AG32" s="97">
        <v>0.5</v>
      </c>
      <c r="AH32" s="97">
        <v>0.1</v>
      </c>
      <c r="AI32" s="97">
        <v>0.2</v>
      </c>
      <c r="AJ32" s="97">
        <v>0.3</v>
      </c>
      <c r="AK32" s="97">
        <v>0.4</v>
      </c>
      <c r="AL32" s="97">
        <v>0.5</v>
      </c>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41"/>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41"/>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c r="IW32" s="29"/>
      <c r="IX32" s="29"/>
      <c r="IY32" s="29"/>
      <c r="IZ32" s="29"/>
      <c r="JA32" s="29"/>
      <c r="JB32" s="29"/>
      <c r="JC32" s="29"/>
      <c r="JD32" s="29"/>
      <c r="JE32" s="29"/>
      <c r="JF32" s="29"/>
      <c r="JG32" s="29"/>
      <c r="JH32" s="29"/>
      <c r="JI32" s="29"/>
      <c r="JJ32" s="29"/>
      <c r="JK32" s="29"/>
      <c r="JL32" s="29"/>
      <c r="JM32" s="29"/>
      <c r="JN32" s="29"/>
      <c r="JO32" s="29"/>
      <c r="JP32" s="29"/>
      <c r="JQ32" s="29"/>
      <c r="JR32" s="29"/>
      <c r="JS32" s="29"/>
      <c r="JT32" s="29"/>
      <c r="JU32" s="29"/>
      <c r="JV32" s="29"/>
      <c r="JW32" s="29"/>
      <c r="JX32" s="29"/>
      <c r="JY32" s="29"/>
      <c r="JZ32" s="29"/>
      <c r="KA32" s="29"/>
      <c r="KB32" s="29"/>
      <c r="KC32" s="29"/>
      <c r="KD32" s="29"/>
      <c r="KE32" s="29"/>
      <c r="KF32" s="29"/>
      <c r="KG32" s="29"/>
      <c r="KH32" s="29"/>
      <c r="KI32" s="29"/>
      <c r="KJ32" s="29"/>
      <c r="KK32" s="29"/>
      <c r="KL32" s="29"/>
      <c r="KM32" s="29"/>
      <c r="KN32" s="29"/>
      <c r="KO32" s="29"/>
      <c r="KP32" s="29"/>
      <c r="KQ32" s="29"/>
      <c r="KR32" s="29"/>
      <c r="KS32" s="29"/>
      <c r="KT32" s="29"/>
      <c r="KU32" s="29"/>
      <c r="KV32" s="29"/>
      <c r="KW32" s="29"/>
      <c r="KX32" s="29"/>
      <c r="KY32" s="29"/>
      <c r="KZ32" s="29"/>
      <c r="LA32" s="29"/>
      <c r="LB32" s="29"/>
      <c r="LC32" s="29"/>
      <c r="LD32" s="29"/>
      <c r="LE32" s="29"/>
      <c r="LF32" s="29"/>
      <c r="LG32" s="29"/>
      <c r="LH32" s="29"/>
      <c r="LI32" s="29"/>
      <c r="LJ32" s="29"/>
      <c r="LK32" s="29"/>
      <c r="LL32" s="29"/>
      <c r="LM32" s="29"/>
      <c r="LN32" s="29"/>
      <c r="LO32" s="29"/>
      <c r="LP32" s="29"/>
      <c r="LQ32" s="29"/>
      <c r="LR32" s="29"/>
      <c r="LS32" s="29"/>
      <c r="LT32" s="29"/>
      <c r="LU32" s="29"/>
      <c r="LV32" s="29"/>
      <c r="LW32" s="29"/>
      <c r="LX32" s="29"/>
      <c r="LY32" s="29"/>
      <c r="LZ32" s="29"/>
      <c r="MA32" s="29"/>
      <c r="MB32" s="29"/>
      <c r="MC32" s="29"/>
      <c r="MD32" s="29"/>
      <c r="ME32" s="29"/>
      <c r="MF32" s="29"/>
      <c r="MG32" s="29"/>
      <c r="MH32" s="29"/>
      <c r="MI32" s="29"/>
      <c r="MJ32" s="29"/>
      <c r="MK32" s="29"/>
      <c r="ML32" s="29"/>
      <c r="MM32" s="29"/>
      <c r="MN32" s="29"/>
      <c r="MO32" s="29"/>
      <c r="MP32" s="29"/>
      <c r="MQ32" s="29"/>
      <c r="MR32" s="29"/>
      <c r="MS32" s="29"/>
      <c r="MT32" s="29"/>
      <c r="MU32" s="29"/>
      <c r="MV32" s="29"/>
      <c r="MW32" s="29"/>
      <c r="MX32" s="29"/>
      <c r="MY32" s="29"/>
      <c r="MZ32" s="29"/>
      <c r="NA32" s="29"/>
      <c r="NB32" s="29"/>
      <c r="NC32" s="29"/>
      <c r="ND32" s="29"/>
      <c r="NE32" s="29"/>
      <c r="NF32" s="29"/>
      <c r="NG32" s="29"/>
      <c r="NH32" s="29"/>
      <c r="NI32" s="29"/>
      <c r="NJ32" s="29"/>
      <c r="NK32" s="29"/>
      <c r="NL32" s="29"/>
      <c r="NM32" s="29"/>
      <c r="NN32" s="29"/>
      <c r="NO32" s="29"/>
      <c r="NP32" s="29"/>
      <c r="NQ32" s="29"/>
      <c r="NR32" s="29"/>
      <c r="NS32" s="29"/>
      <c r="NT32" s="29"/>
      <c r="NU32" s="29"/>
      <c r="NV32" s="29"/>
      <c r="NW32" s="29"/>
      <c r="NX32" s="29"/>
      <c r="NY32" s="29"/>
      <c r="NZ32" s="29"/>
      <c r="OA32" s="29"/>
      <c r="OB32" s="29"/>
      <c r="OC32" s="29"/>
      <c r="OD32" s="29"/>
      <c r="OE32" s="29"/>
      <c r="OF32" s="29"/>
      <c r="OG32" s="29"/>
      <c r="OH32" s="29"/>
      <c r="OI32" s="29"/>
      <c r="OJ32" s="29"/>
      <c r="OK32" s="29"/>
      <c r="OL32" s="29"/>
      <c r="OM32" s="29"/>
      <c r="ON32" s="29"/>
      <c r="OO32" s="29"/>
      <c r="OP32" s="29"/>
      <c r="OQ32" s="29"/>
      <c r="OR32" s="29"/>
      <c r="OS32" s="29"/>
      <c r="OT32" s="29"/>
      <c r="OU32" s="29"/>
      <c r="OV32" s="29"/>
      <c r="OW32" s="29"/>
      <c r="OX32" s="29"/>
      <c r="OY32" s="29"/>
      <c r="OZ32" s="29"/>
      <c r="PA32" s="29"/>
      <c r="PB32" s="29"/>
      <c r="PC32" s="29"/>
      <c r="PD32" s="29"/>
      <c r="PE32" s="29"/>
      <c r="PF32" s="29"/>
      <c r="PG32" s="29"/>
      <c r="PH32" s="29"/>
      <c r="PI32" s="29"/>
      <c r="PJ32" s="29"/>
      <c r="PK32" s="29"/>
      <c r="PL32" s="29"/>
      <c r="PM32" s="29"/>
      <c r="PN32" s="29"/>
      <c r="PO32" s="29"/>
      <c r="PP32" s="29"/>
      <c r="PQ32" s="29"/>
      <c r="PR32" s="29"/>
      <c r="PS32" s="29"/>
      <c r="PT32" s="29"/>
      <c r="PU32" s="29"/>
      <c r="PV32" s="29"/>
      <c r="PW32" s="29"/>
      <c r="PX32" s="29"/>
      <c r="PY32" s="29"/>
      <c r="PZ32" s="29"/>
      <c r="QA32" s="29"/>
      <c r="QB32" s="29"/>
      <c r="QC32" s="29"/>
      <c r="QD32" s="29"/>
      <c r="QE32" s="29"/>
      <c r="QF32" s="29"/>
      <c r="QG32" s="29"/>
      <c r="QH32" s="29"/>
      <c r="QI32" s="29"/>
      <c r="QJ32" s="29"/>
      <c r="QK32" s="29"/>
      <c r="QL32" s="29"/>
      <c r="QM32" s="29"/>
      <c r="QN32" s="29"/>
      <c r="QO32" s="29"/>
      <c r="QP32" s="29"/>
      <c r="QQ32" s="29"/>
      <c r="QR32" s="29"/>
      <c r="QS32" s="29"/>
      <c r="QT32" s="29"/>
      <c r="QU32" s="29"/>
      <c r="QV32" s="29"/>
      <c r="QW32" s="29"/>
      <c r="QX32" s="29"/>
      <c r="QY32" s="29"/>
      <c r="QZ32" s="29"/>
      <c r="RA32" s="29"/>
      <c r="RB32" s="29"/>
      <c r="RC32" s="29"/>
      <c r="RD32" s="29"/>
      <c r="RE32" s="29"/>
      <c r="RF32" s="29"/>
      <c r="RG32" s="29"/>
      <c r="RH32" s="29"/>
      <c r="RI32" s="29"/>
      <c r="RJ32" s="29"/>
      <c r="RK32" s="29"/>
      <c r="RL32" s="29"/>
      <c r="RM32" s="29"/>
      <c r="RN32" s="29"/>
      <c r="RO32" s="29"/>
      <c r="RP32" s="29"/>
      <c r="RQ32" s="29"/>
      <c r="RR32" s="29"/>
      <c r="RS32" s="29"/>
      <c r="RT32" s="29"/>
      <c r="RU32" s="29"/>
      <c r="RV32" s="29"/>
      <c r="RW32" s="29"/>
      <c r="RX32" s="29"/>
      <c r="RY32" s="29"/>
      <c r="RZ32" s="29"/>
      <c r="SA32" s="29"/>
      <c r="SB32" s="29"/>
      <c r="SC32" s="29"/>
      <c r="SD32" s="29"/>
      <c r="SE32" s="29"/>
      <c r="SF32" s="29"/>
      <c r="SG32" s="29"/>
      <c r="SH32" s="29"/>
      <c r="SI32" s="29"/>
      <c r="SJ32" s="29"/>
      <c r="SK32" s="29"/>
      <c r="SL32" s="29"/>
      <c r="SM32" s="29"/>
      <c r="SN32" s="29"/>
      <c r="SO32" s="29"/>
      <c r="SP32" s="29"/>
      <c r="SQ32" s="29"/>
      <c r="SR32" s="29"/>
      <c r="SS32" s="29"/>
      <c r="ST32" s="29"/>
      <c r="SU32" s="29"/>
      <c r="SV32" s="29"/>
      <c r="SW32" s="29"/>
      <c r="SX32" s="29"/>
      <c r="SY32" s="29"/>
      <c r="SZ32" s="29"/>
      <c r="TA32" s="29"/>
      <c r="TB32" s="29"/>
      <c r="TC32" s="29"/>
      <c r="TD32" s="29"/>
      <c r="TE32" s="29"/>
      <c r="TF32" s="29"/>
      <c r="TG32" s="29"/>
      <c r="TH32" s="29"/>
      <c r="TI32" s="29"/>
      <c r="TJ32" s="29"/>
      <c r="TK32" s="29"/>
      <c r="TL32" s="29"/>
      <c r="TM32" s="29"/>
      <c r="TN32" s="29"/>
      <c r="TO32" s="29"/>
      <c r="TP32" s="29"/>
      <c r="TQ32" s="29"/>
      <c r="TR32" s="29"/>
      <c r="TS32" s="29"/>
      <c r="TT32" s="29"/>
      <c r="TU32" s="29"/>
      <c r="TV32" s="29"/>
      <c r="TW32" s="29"/>
      <c r="TX32" s="29"/>
      <c r="TY32" s="29"/>
      <c r="TZ32" s="29"/>
      <c r="UA32" s="29"/>
      <c r="UB32" s="29"/>
      <c r="UC32" s="29"/>
    </row>
    <row r="33" spans="1:549" s="21" customFormat="1" ht="55.2" x14ac:dyDescent="0.3">
      <c r="A33" s="75" t="s">
        <v>66</v>
      </c>
      <c r="B33" s="76">
        <v>5</v>
      </c>
      <c r="C33" s="82" t="s">
        <v>386</v>
      </c>
      <c r="D33" s="82" t="s">
        <v>387</v>
      </c>
      <c r="E33" s="78" t="s">
        <v>245</v>
      </c>
      <c r="F33" s="78" t="s">
        <v>246</v>
      </c>
      <c r="G33" s="78" t="s">
        <v>247</v>
      </c>
      <c r="H33" s="78" t="s">
        <v>248</v>
      </c>
      <c r="I33" s="77" t="s">
        <v>253</v>
      </c>
      <c r="J33" s="77" t="s">
        <v>254</v>
      </c>
      <c r="K33" s="82">
        <v>3</v>
      </c>
      <c r="L33" s="82" t="s">
        <v>428</v>
      </c>
      <c r="M33" s="82" t="s">
        <v>429</v>
      </c>
      <c r="N33" s="82" t="s">
        <v>430</v>
      </c>
      <c r="O33" s="82" t="s">
        <v>431</v>
      </c>
      <c r="P33" s="82" t="s">
        <v>433</v>
      </c>
      <c r="Q33" s="80" t="s">
        <v>442</v>
      </c>
      <c r="R33" s="82"/>
      <c r="S33" s="82"/>
      <c r="T33" s="82"/>
      <c r="U33" s="82"/>
      <c r="V33" s="82"/>
      <c r="W33" s="82"/>
      <c r="X33" s="82"/>
      <c r="Y33" s="82"/>
      <c r="Z33" s="82"/>
      <c r="AA33" s="82"/>
      <c r="AB33" s="82"/>
      <c r="AC33" s="135"/>
      <c r="AD33" s="122">
        <v>3</v>
      </c>
      <c r="AE33" s="82">
        <v>0</v>
      </c>
      <c r="AF33" s="82">
        <v>1.5</v>
      </c>
      <c r="AG33" s="82"/>
      <c r="AH33" s="82"/>
      <c r="AI33" s="82"/>
      <c r="AJ33" s="77"/>
      <c r="AK33" s="77"/>
      <c r="AL33" s="77"/>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41"/>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41"/>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c r="IW33" s="29"/>
      <c r="IX33" s="29"/>
      <c r="IY33" s="29"/>
      <c r="IZ33" s="29"/>
      <c r="JA33" s="29"/>
      <c r="JB33" s="29"/>
      <c r="JC33" s="29"/>
      <c r="JD33" s="29"/>
      <c r="JE33" s="29"/>
      <c r="JF33" s="29"/>
      <c r="JG33" s="29"/>
      <c r="JH33" s="29"/>
      <c r="JI33" s="29"/>
      <c r="JJ33" s="29"/>
      <c r="JK33" s="29"/>
      <c r="JL33" s="29"/>
      <c r="JM33" s="29"/>
      <c r="JN33" s="29"/>
      <c r="JO33" s="29"/>
      <c r="JP33" s="29"/>
      <c r="JQ33" s="29"/>
      <c r="JR33" s="29"/>
      <c r="JS33" s="29"/>
      <c r="JT33" s="29"/>
      <c r="JU33" s="29"/>
      <c r="JV33" s="29"/>
      <c r="JW33" s="29"/>
      <c r="JX33" s="29"/>
      <c r="JY33" s="29"/>
      <c r="JZ33" s="29"/>
      <c r="KA33" s="29"/>
      <c r="KB33" s="29"/>
      <c r="KC33" s="29"/>
      <c r="KD33" s="29"/>
      <c r="KE33" s="29"/>
      <c r="KF33" s="29"/>
      <c r="KG33" s="29"/>
      <c r="KH33" s="29"/>
      <c r="KI33" s="29"/>
      <c r="KJ33" s="29"/>
      <c r="KK33" s="29"/>
      <c r="KL33" s="29"/>
      <c r="KM33" s="29"/>
      <c r="KN33" s="29"/>
      <c r="KO33" s="29"/>
      <c r="KP33" s="29"/>
      <c r="KQ33" s="29"/>
      <c r="KR33" s="29"/>
      <c r="KS33" s="29"/>
      <c r="KT33" s="29"/>
      <c r="KU33" s="29"/>
      <c r="KV33" s="29"/>
      <c r="KW33" s="29"/>
      <c r="KX33" s="29"/>
      <c r="KY33" s="29"/>
      <c r="KZ33" s="29"/>
      <c r="LA33" s="29"/>
      <c r="LB33" s="29"/>
      <c r="LC33" s="29"/>
      <c r="LD33" s="29"/>
      <c r="LE33" s="29"/>
      <c r="LF33" s="29"/>
      <c r="LG33" s="29"/>
      <c r="LH33" s="29"/>
      <c r="LI33" s="29"/>
      <c r="LJ33" s="29"/>
      <c r="LK33" s="29"/>
      <c r="LL33" s="29"/>
      <c r="LM33" s="29"/>
      <c r="LN33" s="29"/>
      <c r="LO33" s="29"/>
      <c r="LP33" s="29"/>
      <c r="LQ33" s="29"/>
      <c r="LR33" s="29"/>
      <c r="LS33" s="29"/>
      <c r="LT33" s="29"/>
      <c r="LU33" s="29"/>
      <c r="LV33" s="29"/>
      <c r="LW33" s="29"/>
      <c r="LX33" s="29"/>
      <c r="LY33" s="29"/>
      <c r="LZ33" s="29"/>
      <c r="MA33" s="29"/>
      <c r="MB33" s="29"/>
      <c r="MC33" s="29"/>
      <c r="MD33" s="29"/>
      <c r="ME33" s="29"/>
      <c r="MF33" s="29"/>
      <c r="MG33" s="29"/>
      <c r="MH33" s="29"/>
      <c r="MI33" s="29"/>
      <c r="MJ33" s="29"/>
      <c r="MK33" s="29"/>
      <c r="ML33" s="29"/>
      <c r="MM33" s="29"/>
      <c r="MN33" s="29"/>
      <c r="MO33" s="29"/>
      <c r="MP33" s="29"/>
      <c r="MQ33" s="29"/>
      <c r="MR33" s="29"/>
      <c r="MS33" s="29"/>
      <c r="MT33" s="29"/>
      <c r="MU33" s="29"/>
      <c r="MV33" s="29"/>
      <c r="MW33" s="29"/>
      <c r="MX33" s="29"/>
      <c r="MY33" s="29"/>
      <c r="MZ33" s="29"/>
      <c r="NA33" s="29"/>
      <c r="NB33" s="29"/>
      <c r="NC33" s="29"/>
      <c r="ND33" s="29"/>
      <c r="NE33" s="29"/>
      <c r="NF33" s="29"/>
      <c r="NG33" s="29"/>
      <c r="NH33" s="29"/>
      <c r="NI33" s="29"/>
      <c r="NJ33" s="29"/>
      <c r="NK33" s="29"/>
      <c r="NL33" s="29"/>
      <c r="NM33" s="29"/>
      <c r="NN33" s="29"/>
      <c r="NO33" s="29"/>
      <c r="NP33" s="29"/>
      <c r="NQ33" s="29"/>
      <c r="NR33" s="29"/>
      <c r="NS33" s="29"/>
      <c r="NT33" s="29"/>
      <c r="NU33" s="29"/>
      <c r="NV33" s="29"/>
      <c r="NW33" s="29"/>
      <c r="NX33" s="29"/>
      <c r="NY33" s="29"/>
      <c r="NZ33" s="29"/>
      <c r="OA33" s="29"/>
      <c r="OB33" s="29"/>
      <c r="OC33" s="29"/>
      <c r="OD33" s="29"/>
      <c r="OE33" s="29"/>
      <c r="OF33" s="29"/>
      <c r="OG33" s="29"/>
      <c r="OH33" s="29"/>
      <c r="OI33" s="29"/>
      <c r="OJ33" s="29"/>
      <c r="OK33" s="29"/>
      <c r="OL33" s="29"/>
      <c r="OM33" s="29"/>
      <c r="ON33" s="29"/>
      <c r="OO33" s="29"/>
      <c r="OP33" s="29"/>
      <c r="OQ33" s="29"/>
      <c r="OR33" s="29"/>
      <c r="OS33" s="29"/>
      <c r="OT33" s="29"/>
      <c r="OU33" s="29"/>
      <c r="OV33" s="29"/>
      <c r="OW33" s="29"/>
      <c r="OX33" s="29"/>
      <c r="OY33" s="29"/>
      <c r="OZ33" s="29"/>
      <c r="PA33" s="29"/>
      <c r="PB33" s="29"/>
      <c r="PC33" s="29"/>
      <c r="PD33" s="29"/>
      <c r="PE33" s="29"/>
      <c r="PF33" s="29"/>
      <c r="PG33" s="29"/>
      <c r="PH33" s="29"/>
      <c r="PI33" s="29"/>
      <c r="PJ33" s="29"/>
      <c r="PK33" s="29"/>
      <c r="PL33" s="29"/>
      <c r="PM33" s="29"/>
      <c r="PN33" s="29"/>
      <c r="PO33" s="29"/>
      <c r="PP33" s="29"/>
      <c r="PQ33" s="29"/>
      <c r="PR33" s="29"/>
      <c r="PS33" s="29"/>
      <c r="PT33" s="29"/>
      <c r="PU33" s="29"/>
      <c r="PV33" s="29"/>
      <c r="PW33" s="29"/>
      <c r="PX33" s="29"/>
      <c r="PY33" s="29"/>
      <c r="PZ33" s="29"/>
      <c r="QA33" s="29"/>
      <c r="QB33" s="29"/>
      <c r="QC33" s="29"/>
      <c r="QD33" s="29"/>
      <c r="QE33" s="29"/>
      <c r="QF33" s="29"/>
      <c r="QG33" s="29"/>
      <c r="QH33" s="29"/>
      <c r="QI33" s="29"/>
      <c r="QJ33" s="29"/>
      <c r="QK33" s="29"/>
      <c r="QL33" s="29"/>
      <c r="QM33" s="29"/>
      <c r="QN33" s="29"/>
      <c r="QO33" s="29"/>
      <c r="QP33" s="29"/>
      <c r="QQ33" s="29"/>
      <c r="QR33" s="29"/>
      <c r="QS33" s="29"/>
      <c r="QT33" s="29"/>
      <c r="QU33" s="29"/>
      <c r="QV33" s="29"/>
      <c r="QW33" s="29"/>
      <c r="QX33" s="29"/>
      <c r="QY33" s="29"/>
      <c r="QZ33" s="29"/>
      <c r="RA33" s="29"/>
      <c r="RB33" s="29"/>
      <c r="RC33" s="29"/>
      <c r="RD33" s="29"/>
      <c r="RE33" s="29"/>
      <c r="RF33" s="29"/>
      <c r="RG33" s="29"/>
      <c r="RH33" s="29"/>
      <c r="RI33" s="29"/>
      <c r="RJ33" s="29"/>
      <c r="RK33" s="29"/>
      <c r="RL33" s="29"/>
      <c r="RM33" s="29"/>
      <c r="RN33" s="29"/>
      <c r="RO33" s="29"/>
      <c r="RP33" s="29"/>
      <c r="RQ33" s="29"/>
      <c r="RR33" s="29"/>
      <c r="RS33" s="29"/>
      <c r="RT33" s="29"/>
      <c r="RU33" s="29"/>
      <c r="RV33" s="29"/>
      <c r="RW33" s="29"/>
      <c r="RX33" s="29"/>
      <c r="RY33" s="29"/>
      <c r="RZ33" s="29"/>
      <c r="SA33" s="29"/>
      <c r="SB33" s="29"/>
      <c r="SC33" s="29"/>
      <c r="SD33" s="29"/>
      <c r="SE33" s="29"/>
      <c r="SF33" s="29"/>
      <c r="SG33" s="29"/>
      <c r="SH33" s="29"/>
      <c r="SI33" s="29"/>
      <c r="SJ33" s="29"/>
      <c r="SK33" s="29"/>
      <c r="SL33" s="29"/>
      <c r="SM33" s="29"/>
      <c r="SN33" s="29"/>
      <c r="SO33" s="29"/>
      <c r="SP33" s="29"/>
      <c r="SQ33" s="29"/>
      <c r="SR33" s="29"/>
      <c r="SS33" s="29"/>
      <c r="ST33" s="29"/>
      <c r="SU33" s="29"/>
      <c r="SV33" s="29"/>
      <c r="SW33" s="29"/>
      <c r="SX33" s="29"/>
      <c r="SY33" s="29"/>
      <c r="SZ33" s="29"/>
      <c r="TA33" s="29"/>
      <c r="TB33" s="29"/>
      <c r="TC33" s="29"/>
      <c r="TD33" s="29"/>
      <c r="TE33" s="29"/>
      <c r="TF33" s="29"/>
      <c r="TG33" s="29"/>
      <c r="TH33" s="29"/>
      <c r="TI33" s="29"/>
      <c r="TJ33" s="29"/>
      <c r="TK33" s="29"/>
      <c r="TL33" s="29"/>
      <c r="TM33" s="29"/>
      <c r="TN33" s="29"/>
      <c r="TO33" s="29"/>
      <c r="TP33" s="29"/>
      <c r="TQ33" s="29"/>
      <c r="TR33" s="29"/>
      <c r="TS33" s="29"/>
      <c r="TT33" s="29"/>
      <c r="TU33" s="29"/>
      <c r="TV33" s="29"/>
      <c r="TW33" s="29"/>
      <c r="TX33" s="29"/>
      <c r="TY33" s="29"/>
      <c r="TZ33" s="29"/>
      <c r="UA33" s="29"/>
      <c r="UB33" s="29"/>
      <c r="UC33" s="29"/>
    </row>
    <row r="34" spans="1:549" s="21" customFormat="1" ht="124.2" x14ac:dyDescent="0.3">
      <c r="A34" s="75" t="s">
        <v>67</v>
      </c>
      <c r="B34" s="76">
        <v>5</v>
      </c>
      <c r="C34" s="82" t="s">
        <v>391</v>
      </c>
      <c r="D34" s="82" t="s">
        <v>388</v>
      </c>
      <c r="E34" s="78" t="s">
        <v>245</v>
      </c>
      <c r="F34" s="78" t="s">
        <v>246</v>
      </c>
      <c r="G34" s="78" t="s">
        <v>247</v>
      </c>
      <c r="H34" s="78" t="s">
        <v>248</v>
      </c>
      <c r="I34" s="77" t="s">
        <v>255</v>
      </c>
      <c r="J34" s="77" t="s">
        <v>256</v>
      </c>
      <c r="K34" s="82">
        <v>2</v>
      </c>
      <c r="L34" s="82" t="s">
        <v>428</v>
      </c>
      <c r="M34" s="82" t="s">
        <v>429</v>
      </c>
      <c r="N34" s="82" t="s">
        <v>430</v>
      </c>
      <c r="O34" s="82" t="s">
        <v>431</v>
      </c>
      <c r="P34" s="82"/>
      <c r="Q34" s="82"/>
      <c r="R34" s="82"/>
      <c r="S34" s="82"/>
      <c r="T34" s="82"/>
      <c r="U34" s="82"/>
      <c r="V34" s="82"/>
      <c r="W34" s="82"/>
      <c r="X34" s="82"/>
      <c r="Y34" s="82"/>
      <c r="Z34" s="82"/>
      <c r="AA34" s="82"/>
      <c r="AB34" s="82"/>
      <c r="AC34" s="135"/>
      <c r="AD34" s="122">
        <v>2</v>
      </c>
      <c r="AE34" s="82">
        <v>0</v>
      </c>
      <c r="AF34" s="82"/>
      <c r="AG34" s="82"/>
      <c r="AH34" s="82"/>
      <c r="AI34" s="82"/>
      <c r="AJ34" s="77"/>
      <c r="AK34" s="77"/>
      <c r="AL34" s="77"/>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41"/>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41"/>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9"/>
      <c r="MX34" s="29"/>
      <c r="MY34" s="29"/>
      <c r="MZ34" s="29"/>
      <c r="NA34" s="29"/>
      <c r="NB34" s="29"/>
      <c r="NC34" s="29"/>
      <c r="ND34" s="29"/>
      <c r="NE34" s="29"/>
      <c r="NF34" s="29"/>
      <c r="NG34" s="29"/>
      <c r="NH34" s="29"/>
      <c r="NI34" s="29"/>
      <c r="NJ34" s="29"/>
      <c r="NK34" s="29"/>
      <c r="NL34" s="29"/>
      <c r="NM34" s="29"/>
      <c r="NN34" s="29"/>
      <c r="NO34" s="29"/>
      <c r="NP34" s="29"/>
      <c r="NQ34" s="29"/>
      <c r="NR34" s="29"/>
      <c r="NS34" s="29"/>
      <c r="NT34" s="29"/>
      <c r="NU34" s="29"/>
      <c r="NV34" s="29"/>
      <c r="NW34" s="29"/>
      <c r="NX34" s="29"/>
      <c r="NY34" s="29"/>
      <c r="NZ34" s="29"/>
      <c r="OA34" s="29"/>
      <c r="OB34" s="29"/>
      <c r="OC34" s="29"/>
      <c r="OD34" s="29"/>
      <c r="OE34" s="29"/>
      <c r="OF34" s="29"/>
      <c r="OG34" s="29"/>
      <c r="OH34" s="29"/>
      <c r="OI34" s="29"/>
      <c r="OJ34" s="29"/>
      <c r="OK34" s="29"/>
      <c r="OL34" s="29"/>
      <c r="OM34" s="29"/>
      <c r="ON34" s="29"/>
      <c r="OO34" s="29"/>
      <c r="OP34" s="29"/>
      <c r="OQ34" s="29"/>
      <c r="OR34" s="29"/>
      <c r="OS34" s="29"/>
      <c r="OT34" s="29"/>
      <c r="OU34" s="29"/>
      <c r="OV34" s="29"/>
      <c r="OW34" s="29"/>
      <c r="OX34" s="29"/>
      <c r="OY34" s="29"/>
      <c r="OZ34" s="29"/>
      <c r="PA34" s="29"/>
      <c r="PB34" s="29"/>
      <c r="PC34" s="29"/>
      <c r="PD34" s="29"/>
      <c r="PE34" s="29"/>
      <c r="PF34" s="29"/>
      <c r="PG34" s="29"/>
      <c r="PH34" s="29"/>
      <c r="PI34" s="29"/>
      <c r="PJ34" s="29"/>
      <c r="PK34" s="29"/>
      <c r="PL34" s="29"/>
      <c r="PM34" s="29"/>
      <c r="PN34" s="29"/>
      <c r="PO34" s="29"/>
      <c r="PP34" s="29"/>
      <c r="PQ34" s="29"/>
      <c r="PR34" s="29"/>
      <c r="PS34" s="29"/>
      <c r="PT34" s="29"/>
      <c r="PU34" s="29"/>
      <c r="PV34" s="29"/>
      <c r="PW34" s="29"/>
      <c r="PX34" s="29"/>
      <c r="PY34" s="29"/>
      <c r="PZ34" s="29"/>
      <c r="QA34" s="29"/>
      <c r="QB34" s="29"/>
      <c r="QC34" s="29"/>
      <c r="QD34" s="29"/>
      <c r="QE34" s="29"/>
      <c r="QF34" s="29"/>
      <c r="QG34" s="29"/>
      <c r="QH34" s="29"/>
      <c r="QI34" s="29"/>
      <c r="QJ34" s="29"/>
      <c r="QK34" s="29"/>
      <c r="QL34" s="29"/>
      <c r="QM34" s="29"/>
      <c r="QN34" s="29"/>
      <c r="QO34" s="29"/>
      <c r="QP34" s="29"/>
      <c r="QQ34" s="29"/>
      <c r="QR34" s="29"/>
      <c r="QS34" s="29"/>
      <c r="QT34" s="29"/>
      <c r="QU34" s="29"/>
      <c r="QV34" s="29"/>
      <c r="QW34" s="29"/>
      <c r="QX34" s="29"/>
      <c r="QY34" s="29"/>
      <c r="QZ34" s="29"/>
      <c r="RA34" s="29"/>
      <c r="RB34" s="29"/>
      <c r="RC34" s="29"/>
      <c r="RD34" s="29"/>
      <c r="RE34" s="29"/>
      <c r="RF34" s="29"/>
      <c r="RG34" s="29"/>
      <c r="RH34" s="29"/>
      <c r="RI34" s="29"/>
      <c r="RJ34" s="29"/>
      <c r="RK34" s="29"/>
      <c r="RL34" s="29"/>
      <c r="RM34" s="29"/>
      <c r="RN34" s="29"/>
      <c r="RO34" s="29"/>
      <c r="RP34" s="29"/>
      <c r="RQ34" s="29"/>
      <c r="RR34" s="29"/>
      <c r="RS34" s="29"/>
      <c r="RT34" s="29"/>
      <c r="RU34" s="29"/>
      <c r="RV34" s="29"/>
      <c r="RW34" s="29"/>
      <c r="RX34" s="29"/>
      <c r="RY34" s="29"/>
      <c r="RZ34" s="29"/>
      <c r="SA34" s="29"/>
      <c r="SB34" s="29"/>
      <c r="SC34" s="29"/>
      <c r="SD34" s="29"/>
      <c r="SE34" s="29"/>
      <c r="SF34" s="29"/>
      <c r="SG34" s="29"/>
      <c r="SH34" s="29"/>
      <c r="SI34" s="29"/>
      <c r="SJ34" s="29"/>
      <c r="SK34" s="29"/>
      <c r="SL34" s="29"/>
      <c r="SM34" s="29"/>
      <c r="SN34" s="29"/>
      <c r="SO34" s="29"/>
      <c r="SP34" s="29"/>
      <c r="SQ34" s="29"/>
      <c r="SR34" s="29"/>
      <c r="SS34" s="29"/>
      <c r="ST34" s="29"/>
      <c r="SU34" s="29"/>
      <c r="SV34" s="29"/>
      <c r="SW34" s="29"/>
      <c r="SX34" s="29"/>
      <c r="SY34" s="29"/>
      <c r="SZ34" s="29"/>
      <c r="TA34" s="29"/>
      <c r="TB34" s="29"/>
      <c r="TC34" s="29"/>
      <c r="TD34" s="29"/>
      <c r="TE34" s="29"/>
      <c r="TF34" s="29"/>
      <c r="TG34" s="29"/>
      <c r="TH34" s="29"/>
      <c r="TI34" s="29"/>
      <c r="TJ34" s="29"/>
      <c r="TK34" s="29"/>
      <c r="TL34" s="29"/>
      <c r="TM34" s="29"/>
      <c r="TN34" s="29"/>
      <c r="TO34" s="29"/>
      <c r="TP34" s="29"/>
      <c r="TQ34" s="29"/>
      <c r="TR34" s="29"/>
      <c r="TS34" s="29"/>
      <c r="TT34" s="29"/>
      <c r="TU34" s="29"/>
      <c r="TV34" s="29"/>
      <c r="TW34" s="29"/>
      <c r="TX34" s="29"/>
      <c r="TY34" s="29"/>
      <c r="TZ34" s="29"/>
      <c r="UA34" s="29"/>
      <c r="UB34" s="29"/>
      <c r="UC34" s="29"/>
    </row>
    <row r="35" spans="1:549" s="22" customFormat="1" ht="69" x14ac:dyDescent="0.25">
      <c r="A35" s="79" t="s">
        <v>249</v>
      </c>
      <c r="B35" s="80">
        <v>5</v>
      </c>
      <c r="C35" s="80" t="s">
        <v>392</v>
      </c>
      <c r="D35" s="80" t="s">
        <v>389</v>
      </c>
      <c r="E35" s="78" t="s">
        <v>245</v>
      </c>
      <c r="F35" s="78" t="s">
        <v>246</v>
      </c>
      <c r="G35" s="78" t="s">
        <v>247</v>
      </c>
      <c r="H35" s="78" t="s">
        <v>248</v>
      </c>
      <c r="I35" s="77" t="s">
        <v>257</v>
      </c>
      <c r="J35" s="77" t="s">
        <v>258</v>
      </c>
      <c r="K35" s="80">
        <v>2</v>
      </c>
      <c r="L35" s="82" t="s">
        <v>428</v>
      </c>
      <c r="M35" s="82" t="s">
        <v>429</v>
      </c>
      <c r="N35" s="82" t="s">
        <v>430</v>
      </c>
      <c r="O35" s="82" t="s">
        <v>431</v>
      </c>
      <c r="P35" s="80"/>
      <c r="Q35" s="80"/>
      <c r="R35" s="80"/>
      <c r="S35" s="80"/>
      <c r="T35" s="80"/>
      <c r="U35" s="80"/>
      <c r="V35" s="80"/>
      <c r="W35" s="80"/>
      <c r="X35" s="80"/>
      <c r="Y35" s="80"/>
      <c r="Z35" s="80"/>
      <c r="AA35" s="80"/>
      <c r="AB35" s="80"/>
      <c r="AC35" s="136"/>
      <c r="AD35" s="123">
        <v>2</v>
      </c>
      <c r="AE35" s="80">
        <v>0</v>
      </c>
      <c r="AF35" s="80"/>
      <c r="AG35" s="80"/>
      <c r="AH35" s="80"/>
      <c r="AI35" s="80"/>
      <c r="AJ35" s="81"/>
      <c r="AK35" s="81"/>
      <c r="AL35" s="81"/>
      <c r="AM35" s="36"/>
      <c r="AN35" s="36"/>
      <c r="AO35" s="36"/>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42"/>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42"/>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0"/>
      <c r="ND35" s="30"/>
      <c r="NE35" s="30"/>
      <c r="NF35" s="30"/>
      <c r="NG35" s="30"/>
      <c r="NH35" s="30"/>
      <c r="NI35" s="30"/>
      <c r="NJ35" s="30"/>
      <c r="NK35" s="30"/>
      <c r="NL35" s="30"/>
      <c r="NM35" s="30"/>
      <c r="NN35" s="30"/>
      <c r="NO35" s="30"/>
      <c r="NP35" s="30"/>
      <c r="NQ35" s="30"/>
      <c r="NR35" s="30"/>
      <c r="NS35" s="30"/>
      <c r="NT35" s="30"/>
      <c r="NU35" s="30"/>
      <c r="NV35" s="30"/>
      <c r="NW35" s="30"/>
      <c r="NX35" s="30"/>
      <c r="NY35" s="30"/>
      <c r="NZ35" s="30"/>
      <c r="OA35" s="30"/>
      <c r="OB35" s="30"/>
      <c r="OC35" s="30"/>
      <c r="OD35" s="30"/>
      <c r="OE35" s="30"/>
      <c r="OF35" s="30"/>
      <c r="OG35" s="30"/>
      <c r="OH35" s="30"/>
      <c r="OI35" s="30"/>
      <c r="OJ35" s="30"/>
      <c r="OK35" s="30"/>
      <c r="OL35" s="30"/>
      <c r="OM35" s="30"/>
      <c r="ON35" s="30"/>
      <c r="OO35" s="30"/>
      <c r="OP35" s="30"/>
      <c r="OQ35" s="30"/>
      <c r="OR35" s="30"/>
      <c r="OS35" s="30"/>
      <c r="OT35" s="30"/>
      <c r="OU35" s="30"/>
      <c r="OV35" s="30"/>
      <c r="OW35" s="30"/>
      <c r="OX35" s="30"/>
      <c r="OY35" s="30"/>
      <c r="OZ35" s="30"/>
      <c r="PA35" s="30"/>
      <c r="PB35" s="30"/>
      <c r="PC35" s="30"/>
      <c r="PD35" s="30"/>
      <c r="PE35" s="30"/>
      <c r="PF35" s="30"/>
      <c r="PG35" s="30"/>
      <c r="PH35" s="30"/>
      <c r="PI35" s="30"/>
      <c r="PJ35" s="30"/>
      <c r="PK35" s="30"/>
      <c r="PL35" s="30"/>
      <c r="PM35" s="30"/>
      <c r="PN35" s="30"/>
      <c r="PO35" s="30"/>
      <c r="PP35" s="30"/>
      <c r="PQ35" s="30"/>
      <c r="PR35" s="30"/>
      <c r="PS35" s="30"/>
      <c r="PT35" s="30"/>
      <c r="PU35" s="30"/>
      <c r="PV35" s="30"/>
      <c r="PW35" s="30"/>
      <c r="PX35" s="30"/>
      <c r="PY35" s="30"/>
      <c r="PZ35" s="30"/>
      <c r="QA35" s="30"/>
      <c r="QB35" s="30"/>
      <c r="QC35" s="30"/>
      <c r="QD35" s="30"/>
      <c r="QE35" s="30"/>
      <c r="QF35" s="30"/>
      <c r="QG35" s="30"/>
      <c r="QH35" s="30"/>
      <c r="QI35" s="30"/>
      <c r="QJ35" s="30"/>
      <c r="QK35" s="30"/>
      <c r="QL35" s="30"/>
      <c r="QM35" s="30"/>
      <c r="QN35" s="30"/>
      <c r="QO35" s="30"/>
      <c r="QP35" s="30"/>
      <c r="QQ35" s="30"/>
      <c r="QR35" s="30"/>
      <c r="QS35" s="30"/>
      <c r="QT35" s="30"/>
      <c r="QU35" s="30"/>
      <c r="QV35" s="30"/>
      <c r="QW35" s="30"/>
      <c r="QX35" s="30"/>
      <c r="QY35" s="30"/>
      <c r="QZ35" s="30"/>
      <c r="RA35" s="30"/>
      <c r="RB35" s="30"/>
      <c r="RC35" s="30"/>
      <c r="RD35" s="30"/>
      <c r="RE35" s="30"/>
      <c r="RF35" s="30"/>
      <c r="RG35" s="30"/>
      <c r="RH35" s="30"/>
      <c r="RI35" s="30"/>
      <c r="RJ35" s="30"/>
      <c r="RK35" s="30"/>
      <c r="RL35" s="30"/>
      <c r="RM35" s="30"/>
      <c r="RN35" s="30"/>
      <c r="RO35" s="30"/>
      <c r="RP35" s="30"/>
      <c r="RQ35" s="30"/>
      <c r="RR35" s="30"/>
      <c r="RS35" s="30"/>
      <c r="RT35" s="30"/>
      <c r="RU35" s="30"/>
      <c r="RV35" s="30"/>
      <c r="RW35" s="30"/>
      <c r="RX35" s="30"/>
      <c r="RY35" s="30"/>
      <c r="RZ35" s="30"/>
      <c r="SA35" s="30"/>
      <c r="SB35" s="30"/>
      <c r="SC35" s="30"/>
      <c r="SD35" s="30"/>
      <c r="SE35" s="30"/>
      <c r="SF35" s="30"/>
      <c r="SG35" s="30"/>
      <c r="SH35" s="30"/>
      <c r="SI35" s="30"/>
      <c r="SJ35" s="30"/>
      <c r="SK35" s="30"/>
      <c r="SL35" s="30"/>
      <c r="SM35" s="30"/>
      <c r="SN35" s="30"/>
      <c r="SO35" s="30"/>
      <c r="SP35" s="30"/>
      <c r="SQ35" s="30"/>
      <c r="SR35" s="30"/>
      <c r="SS35" s="30"/>
      <c r="ST35" s="30"/>
      <c r="SU35" s="30"/>
      <c r="SV35" s="30"/>
      <c r="SW35" s="30"/>
      <c r="SX35" s="30"/>
      <c r="SY35" s="30"/>
      <c r="SZ35" s="30"/>
      <c r="TA35" s="30"/>
      <c r="TB35" s="30"/>
      <c r="TC35" s="30"/>
      <c r="TD35" s="30"/>
      <c r="TE35" s="30"/>
      <c r="TF35" s="30"/>
      <c r="TG35" s="30"/>
      <c r="TH35" s="30"/>
      <c r="TI35" s="30"/>
      <c r="TJ35" s="30"/>
      <c r="TK35" s="30"/>
      <c r="TL35" s="30"/>
      <c r="TM35" s="30"/>
      <c r="TN35" s="30"/>
      <c r="TO35" s="30"/>
      <c r="TP35" s="30"/>
      <c r="TQ35" s="30"/>
      <c r="TR35" s="30"/>
      <c r="TS35" s="30"/>
      <c r="TT35" s="30"/>
      <c r="TU35" s="30"/>
      <c r="TV35" s="30"/>
      <c r="TW35" s="30"/>
      <c r="TX35" s="30"/>
      <c r="TY35" s="30"/>
      <c r="TZ35" s="30"/>
      <c r="UA35" s="30"/>
      <c r="UB35" s="30"/>
      <c r="UC35" s="30"/>
    </row>
    <row r="36" spans="1:549" s="22" customFormat="1" ht="55.2" x14ac:dyDescent="0.25">
      <c r="A36" s="79" t="s">
        <v>250</v>
      </c>
      <c r="B36" s="80">
        <v>5</v>
      </c>
      <c r="C36" s="80" t="s">
        <v>393</v>
      </c>
      <c r="D36" s="80" t="s">
        <v>390</v>
      </c>
      <c r="E36" s="78" t="s">
        <v>245</v>
      </c>
      <c r="F36" s="78" t="s">
        <v>246</v>
      </c>
      <c r="G36" s="78" t="s">
        <v>247</v>
      </c>
      <c r="H36" s="78" t="s">
        <v>248</v>
      </c>
      <c r="I36" s="77" t="s">
        <v>260</v>
      </c>
      <c r="J36" s="77" t="s">
        <v>259</v>
      </c>
      <c r="K36" s="80">
        <v>2</v>
      </c>
      <c r="L36" s="82" t="s">
        <v>428</v>
      </c>
      <c r="M36" s="82" t="s">
        <v>429</v>
      </c>
      <c r="N36" s="82" t="s">
        <v>430</v>
      </c>
      <c r="O36" s="82" t="s">
        <v>431</v>
      </c>
      <c r="P36" s="80"/>
      <c r="Q36" s="80"/>
      <c r="R36" s="80"/>
      <c r="S36" s="80"/>
      <c r="T36" s="80"/>
      <c r="U36" s="80"/>
      <c r="V36" s="80"/>
      <c r="W36" s="80"/>
      <c r="X36" s="80"/>
      <c r="Y36" s="80"/>
      <c r="Z36" s="80"/>
      <c r="AA36" s="80"/>
      <c r="AB36" s="80"/>
      <c r="AC36" s="136"/>
      <c r="AD36" s="123">
        <v>2</v>
      </c>
      <c r="AE36" s="80">
        <v>0</v>
      </c>
      <c r="AF36" s="80"/>
      <c r="AG36" s="80"/>
      <c r="AH36" s="80"/>
      <c r="AI36" s="80"/>
      <c r="AJ36" s="81"/>
      <c r="AK36" s="81"/>
      <c r="AL36" s="81"/>
      <c r="AM36" s="36"/>
      <c r="AN36" s="36"/>
      <c r="AO36" s="36"/>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42"/>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42"/>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0"/>
      <c r="ND36" s="30"/>
      <c r="NE36" s="30"/>
      <c r="NF36" s="30"/>
      <c r="NG36" s="30"/>
      <c r="NH36" s="30"/>
      <c r="NI36" s="30"/>
      <c r="NJ36" s="30"/>
      <c r="NK36" s="30"/>
      <c r="NL36" s="30"/>
      <c r="NM36" s="30"/>
      <c r="NN36" s="30"/>
      <c r="NO36" s="30"/>
      <c r="NP36" s="30"/>
      <c r="NQ36" s="30"/>
      <c r="NR36" s="30"/>
      <c r="NS36" s="30"/>
      <c r="NT36" s="30"/>
      <c r="NU36" s="30"/>
      <c r="NV36" s="30"/>
      <c r="NW36" s="30"/>
      <c r="NX36" s="30"/>
      <c r="NY36" s="30"/>
      <c r="NZ36" s="30"/>
      <c r="OA36" s="30"/>
      <c r="OB36" s="30"/>
      <c r="OC36" s="30"/>
      <c r="OD36" s="30"/>
      <c r="OE36" s="30"/>
      <c r="OF36" s="30"/>
      <c r="OG36" s="30"/>
      <c r="OH36" s="30"/>
      <c r="OI36" s="30"/>
      <c r="OJ36" s="30"/>
      <c r="OK36" s="30"/>
      <c r="OL36" s="30"/>
      <c r="OM36" s="30"/>
      <c r="ON36" s="30"/>
      <c r="OO36" s="30"/>
      <c r="OP36" s="30"/>
      <c r="OQ36" s="30"/>
      <c r="OR36" s="30"/>
      <c r="OS36" s="30"/>
      <c r="OT36" s="30"/>
      <c r="OU36" s="30"/>
      <c r="OV36" s="30"/>
      <c r="OW36" s="30"/>
      <c r="OX36" s="30"/>
      <c r="OY36" s="30"/>
      <c r="OZ36" s="30"/>
      <c r="PA36" s="30"/>
      <c r="PB36" s="30"/>
      <c r="PC36" s="30"/>
      <c r="PD36" s="30"/>
      <c r="PE36" s="30"/>
      <c r="PF36" s="30"/>
      <c r="PG36" s="30"/>
      <c r="PH36" s="30"/>
      <c r="PI36" s="30"/>
      <c r="PJ36" s="30"/>
      <c r="PK36" s="30"/>
      <c r="PL36" s="30"/>
      <c r="PM36" s="30"/>
      <c r="PN36" s="30"/>
      <c r="PO36" s="30"/>
      <c r="PP36" s="30"/>
      <c r="PQ36" s="30"/>
      <c r="PR36" s="30"/>
      <c r="PS36" s="30"/>
      <c r="PT36" s="30"/>
      <c r="PU36" s="30"/>
      <c r="PV36" s="30"/>
      <c r="PW36" s="30"/>
      <c r="PX36" s="30"/>
      <c r="PY36" s="30"/>
      <c r="PZ36" s="30"/>
      <c r="QA36" s="30"/>
      <c r="QB36" s="30"/>
      <c r="QC36" s="30"/>
      <c r="QD36" s="30"/>
      <c r="QE36" s="30"/>
      <c r="QF36" s="30"/>
      <c r="QG36" s="30"/>
      <c r="QH36" s="30"/>
      <c r="QI36" s="30"/>
      <c r="QJ36" s="30"/>
      <c r="QK36" s="30"/>
      <c r="QL36" s="30"/>
      <c r="QM36" s="30"/>
      <c r="QN36" s="30"/>
      <c r="QO36" s="30"/>
      <c r="QP36" s="30"/>
      <c r="QQ36" s="30"/>
      <c r="QR36" s="30"/>
      <c r="QS36" s="30"/>
      <c r="QT36" s="30"/>
      <c r="QU36" s="30"/>
      <c r="QV36" s="30"/>
      <c r="QW36" s="30"/>
      <c r="QX36" s="30"/>
      <c r="QY36" s="30"/>
      <c r="QZ36" s="30"/>
      <c r="RA36" s="30"/>
      <c r="RB36" s="30"/>
      <c r="RC36" s="30"/>
      <c r="RD36" s="30"/>
      <c r="RE36" s="30"/>
      <c r="RF36" s="30"/>
      <c r="RG36" s="30"/>
      <c r="RH36" s="30"/>
      <c r="RI36" s="30"/>
      <c r="RJ36" s="30"/>
      <c r="RK36" s="30"/>
      <c r="RL36" s="30"/>
      <c r="RM36" s="30"/>
      <c r="RN36" s="30"/>
      <c r="RO36" s="30"/>
      <c r="RP36" s="30"/>
      <c r="RQ36" s="30"/>
      <c r="RR36" s="30"/>
      <c r="RS36" s="30"/>
      <c r="RT36" s="30"/>
      <c r="RU36" s="30"/>
      <c r="RV36" s="30"/>
      <c r="RW36" s="30"/>
      <c r="RX36" s="30"/>
      <c r="RY36" s="30"/>
      <c r="RZ36" s="30"/>
      <c r="SA36" s="30"/>
      <c r="SB36" s="30"/>
      <c r="SC36" s="30"/>
      <c r="SD36" s="30"/>
      <c r="SE36" s="30"/>
      <c r="SF36" s="30"/>
      <c r="SG36" s="30"/>
      <c r="SH36" s="30"/>
      <c r="SI36" s="30"/>
      <c r="SJ36" s="30"/>
      <c r="SK36" s="30"/>
      <c r="SL36" s="30"/>
      <c r="SM36" s="30"/>
      <c r="SN36" s="30"/>
      <c r="SO36" s="30"/>
      <c r="SP36" s="30"/>
      <c r="SQ36" s="30"/>
      <c r="SR36" s="30"/>
      <c r="SS36" s="30"/>
      <c r="ST36" s="30"/>
      <c r="SU36" s="30"/>
      <c r="SV36" s="30"/>
      <c r="SW36" s="30"/>
      <c r="SX36" s="30"/>
      <c r="SY36" s="30"/>
      <c r="SZ36" s="30"/>
      <c r="TA36" s="30"/>
      <c r="TB36" s="30"/>
      <c r="TC36" s="30"/>
      <c r="TD36" s="30"/>
      <c r="TE36" s="30"/>
      <c r="TF36" s="30"/>
      <c r="TG36" s="30"/>
      <c r="TH36" s="30"/>
      <c r="TI36" s="30"/>
      <c r="TJ36" s="30"/>
      <c r="TK36" s="30"/>
      <c r="TL36" s="30"/>
      <c r="TM36" s="30"/>
      <c r="TN36" s="30"/>
      <c r="TO36" s="30"/>
      <c r="TP36" s="30"/>
      <c r="TQ36" s="30"/>
      <c r="TR36" s="30"/>
      <c r="TS36" s="30"/>
      <c r="TT36" s="30"/>
      <c r="TU36" s="30"/>
      <c r="TV36" s="30"/>
      <c r="TW36" s="30"/>
      <c r="TX36" s="30"/>
      <c r="TY36" s="30"/>
      <c r="TZ36" s="30"/>
      <c r="UA36" s="30"/>
      <c r="UB36" s="30"/>
      <c r="UC36" s="30"/>
    </row>
    <row r="37" spans="1:549" s="24" customFormat="1" ht="55.2" x14ac:dyDescent="0.25">
      <c r="A37" s="75" t="s">
        <v>251</v>
      </c>
      <c r="B37" s="82">
        <v>5</v>
      </c>
      <c r="C37" s="82" t="s">
        <v>394</v>
      </c>
      <c r="D37" s="82" t="s">
        <v>397</v>
      </c>
      <c r="E37" s="78" t="s">
        <v>245</v>
      </c>
      <c r="F37" s="78" t="s">
        <v>246</v>
      </c>
      <c r="G37" s="78" t="s">
        <v>247</v>
      </c>
      <c r="H37" s="78" t="s">
        <v>248</v>
      </c>
      <c r="I37" s="77" t="s">
        <v>261</v>
      </c>
      <c r="J37" s="77" t="s">
        <v>262</v>
      </c>
      <c r="K37" s="82">
        <v>2</v>
      </c>
      <c r="L37" s="82" t="s">
        <v>428</v>
      </c>
      <c r="M37" s="82" t="s">
        <v>429</v>
      </c>
      <c r="N37" s="82" t="s">
        <v>430</v>
      </c>
      <c r="O37" s="82" t="s">
        <v>431</v>
      </c>
      <c r="P37" s="82"/>
      <c r="Q37" s="82"/>
      <c r="R37" s="82"/>
      <c r="S37" s="82"/>
      <c r="T37" s="82"/>
      <c r="U37" s="82"/>
      <c r="V37" s="82"/>
      <c r="W37" s="82"/>
      <c r="X37" s="82"/>
      <c r="Y37" s="82"/>
      <c r="Z37" s="82"/>
      <c r="AA37" s="82"/>
      <c r="AB37" s="82"/>
      <c r="AC37" s="135"/>
      <c r="AD37" s="122">
        <v>2</v>
      </c>
      <c r="AE37" s="82">
        <v>0</v>
      </c>
      <c r="AF37" s="82"/>
      <c r="AG37" s="82"/>
      <c r="AH37" s="82"/>
      <c r="AI37" s="82"/>
      <c r="AJ37" s="77"/>
      <c r="AK37" s="77"/>
      <c r="AL37" s="77"/>
      <c r="AM37" s="34"/>
      <c r="AN37" s="34"/>
      <c r="AO37" s="34"/>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43"/>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43"/>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c r="IW37" s="31"/>
      <c r="IX37" s="31"/>
      <c r="IY37" s="31"/>
      <c r="IZ37" s="31"/>
      <c r="JA37" s="31"/>
      <c r="JB37" s="31"/>
      <c r="JC37" s="31"/>
      <c r="JD37" s="31"/>
      <c r="JE37" s="31"/>
      <c r="JF37" s="31"/>
      <c r="JG37" s="31"/>
      <c r="JH37" s="31"/>
      <c r="JI37" s="31"/>
      <c r="JJ37" s="31"/>
      <c r="JK37" s="31"/>
      <c r="JL37" s="31"/>
      <c r="JM37" s="31"/>
      <c r="JN37" s="31"/>
      <c r="JO37" s="31"/>
      <c r="JP37" s="31"/>
      <c r="JQ37" s="31"/>
      <c r="JR37" s="31"/>
      <c r="JS37" s="31"/>
      <c r="JT37" s="31"/>
      <c r="JU37" s="31"/>
      <c r="JV37" s="31"/>
      <c r="JW37" s="31"/>
      <c r="JX37" s="31"/>
      <c r="JY37" s="31"/>
      <c r="JZ37" s="31"/>
      <c r="KA37" s="31"/>
      <c r="KB37" s="31"/>
      <c r="KC37" s="31"/>
      <c r="KD37" s="31"/>
      <c r="KE37" s="31"/>
      <c r="KF37" s="31"/>
      <c r="KG37" s="31"/>
      <c r="KH37" s="31"/>
      <c r="KI37" s="31"/>
      <c r="KJ37" s="31"/>
      <c r="KK37" s="31"/>
      <c r="KL37" s="31"/>
      <c r="KM37" s="31"/>
      <c r="KN37" s="31"/>
      <c r="KO37" s="31"/>
      <c r="KP37" s="31"/>
      <c r="KQ37" s="31"/>
      <c r="KR37" s="31"/>
      <c r="KS37" s="31"/>
      <c r="KT37" s="31"/>
      <c r="KU37" s="31"/>
      <c r="KV37" s="31"/>
      <c r="KW37" s="31"/>
      <c r="KX37" s="31"/>
      <c r="KY37" s="31"/>
      <c r="KZ37" s="31"/>
      <c r="LA37" s="31"/>
      <c r="LB37" s="31"/>
      <c r="LC37" s="31"/>
      <c r="LD37" s="31"/>
      <c r="LE37" s="31"/>
      <c r="LF37" s="31"/>
      <c r="LG37" s="31"/>
      <c r="LH37" s="31"/>
      <c r="LI37" s="31"/>
      <c r="LJ37" s="31"/>
      <c r="LK37" s="31"/>
      <c r="LL37" s="31"/>
      <c r="LM37" s="31"/>
      <c r="LN37" s="31"/>
      <c r="LO37" s="31"/>
      <c r="LP37" s="31"/>
      <c r="LQ37" s="31"/>
      <c r="LR37" s="31"/>
      <c r="LS37" s="31"/>
      <c r="LT37" s="31"/>
      <c r="LU37" s="31"/>
      <c r="LV37" s="31"/>
      <c r="LW37" s="31"/>
      <c r="LX37" s="31"/>
      <c r="LY37" s="31"/>
      <c r="LZ37" s="31"/>
      <c r="MA37" s="31"/>
      <c r="MB37" s="31"/>
      <c r="MC37" s="31"/>
      <c r="MD37" s="31"/>
      <c r="ME37" s="31"/>
      <c r="MF37" s="31"/>
      <c r="MG37" s="31"/>
      <c r="MH37" s="31"/>
      <c r="MI37" s="31"/>
      <c r="MJ37" s="31"/>
      <c r="MK37" s="31"/>
      <c r="ML37" s="31"/>
      <c r="MM37" s="31"/>
      <c r="MN37" s="31"/>
      <c r="MO37" s="31"/>
      <c r="MP37" s="31"/>
      <c r="MQ37" s="31"/>
      <c r="MR37" s="31"/>
      <c r="MS37" s="31"/>
      <c r="MT37" s="31"/>
      <c r="MU37" s="31"/>
      <c r="MV37" s="31"/>
      <c r="MW37" s="31"/>
      <c r="MX37" s="31"/>
      <c r="MY37" s="31"/>
      <c r="MZ37" s="31"/>
      <c r="NA37" s="31"/>
      <c r="NB37" s="31"/>
      <c r="NC37" s="31"/>
      <c r="ND37" s="31"/>
      <c r="NE37" s="31"/>
      <c r="NF37" s="31"/>
      <c r="NG37" s="31"/>
      <c r="NH37" s="31"/>
      <c r="NI37" s="31"/>
      <c r="NJ37" s="31"/>
      <c r="NK37" s="31"/>
      <c r="NL37" s="31"/>
      <c r="NM37" s="31"/>
      <c r="NN37" s="31"/>
      <c r="NO37" s="31"/>
      <c r="NP37" s="31"/>
      <c r="NQ37" s="31"/>
      <c r="NR37" s="31"/>
      <c r="NS37" s="31"/>
      <c r="NT37" s="31"/>
      <c r="NU37" s="31"/>
      <c r="NV37" s="31"/>
      <c r="NW37" s="31"/>
      <c r="NX37" s="31"/>
      <c r="NY37" s="31"/>
      <c r="NZ37" s="31"/>
      <c r="OA37" s="31"/>
      <c r="OB37" s="31"/>
      <c r="OC37" s="31"/>
      <c r="OD37" s="31"/>
      <c r="OE37" s="31"/>
      <c r="OF37" s="31"/>
      <c r="OG37" s="31"/>
      <c r="OH37" s="31"/>
      <c r="OI37" s="31"/>
      <c r="OJ37" s="31"/>
      <c r="OK37" s="31"/>
      <c r="OL37" s="31"/>
      <c r="OM37" s="31"/>
      <c r="ON37" s="31"/>
      <c r="OO37" s="31"/>
      <c r="OP37" s="31"/>
      <c r="OQ37" s="31"/>
      <c r="OR37" s="31"/>
      <c r="OS37" s="31"/>
      <c r="OT37" s="31"/>
      <c r="OU37" s="31"/>
      <c r="OV37" s="31"/>
      <c r="OW37" s="31"/>
      <c r="OX37" s="31"/>
      <c r="OY37" s="31"/>
      <c r="OZ37" s="31"/>
      <c r="PA37" s="31"/>
      <c r="PB37" s="31"/>
      <c r="PC37" s="31"/>
      <c r="PD37" s="31"/>
      <c r="PE37" s="31"/>
      <c r="PF37" s="31"/>
      <c r="PG37" s="31"/>
      <c r="PH37" s="31"/>
      <c r="PI37" s="31"/>
      <c r="PJ37" s="31"/>
      <c r="PK37" s="31"/>
      <c r="PL37" s="31"/>
      <c r="PM37" s="31"/>
      <c r="PN37" s="31"/>
      <c r="PO37" s="31"/>
      <c r="PP37" s="31"/>
      <c r="PQ37" s="31"/>
      <c r="PR37" s="31"/>
      <c r="PS37" s="31"/>
      <c r="PT37" s="31"/>
      <c r="PU37" s="31"/>
      <c r="PV37" s="31"/>
      <c r="PW37" s="31"/>
      <c r="PX37" s="31"/>
      <c r="PY37" s="31"/>
      <c r="PZ37" s="31"/>
      <c r="QA37" s="31"/>
      <c r="QB37" s="31"/>
      <c r="QC37" s="31"/>
      <c r="QD37" s="31"/>
      <c r="QE37" s="31"/>
      <c r="QF37" s="31"/>
      <c r="QG37" s="31"/>
      <c r="QH37" s="31"/>
      <c r="QI37" s="31"/>
      <c r="QJ37" s="31"/>
      <c r="QK37" s="31"/>
      <c r="QL37" s="31"/>
      <c r="QM37" s="31"/>
      <c r="QN37" s="31"/>
      <c r="QO37" s="31"/>
      <c r="QP37" s="31"/>
      <c r="QQ37" s="31"/>
      <c r="QR37" s="31"/>
      <c r="QS37" s="31"/>
      <c r="QT37" s="31"/>
      <c r="QU37" s="31"/>
      <c r="QV37" s="31"/>
      <c r="QW37" s="31"/>
      <c r="QX37" s="31"/>
      <c r="QY37" s="31"/>
      <c r="QZ37" s="31"/>
      <c r="RA37" s="31"/>
      <c r="RB37" s="31"/>
      <c r="RC37" s="31"/>
      <c r="RD37" s="31"/>
      <c r="RE37" s="31"/>
      <c r="RF37" s="31"/>
      <c r="RG37" s="31"/>
      <c r="RH37" s="31"/>
      <c r="RI37" s="31"/>
      <c r="RJ37" s="31"/>
      <c r="RK37" s="31"/>
      <c r="RL37" s="31"/>
      <c r="RM37" s="31"/>
      <c r="RN37" s="31"/>
      <c r="RO37" s="31"/>
      <c r="RP37" s="31"/>
      <c r="RQ37" s="31"/>
      <c r="RR37" s="31"/>
      <c r="RS37" s="31"/>
      <c r="RT37" s="31"/>
      <c r="RU37" s="31"/>
      <c r="RV37" s="31"/>
      <c r="RW37" s="31"/>
      <c r="RX37" s="31"/>
      <c r="RY37" s="31"/>
      <c r="RZ37" s="31"/>
      <c r="SA37" s="31"/>
      <c r="SB37" s="31"/>
      <c r="SC37" s="31"/>
      <c r="SD37" s="31"/>
      <c r="SE37" s="31"/>
      <c r="SF37" s="31"/>
      <c r="SG37" s="31"/>
      <c r="SH37" s="31"/>
      <c r="SI37" s="31"/>
      <c r="SJ37" s="31"/>
      <c r="SK37" s="31"/>
      <c r="SL37" s="31"/>
      <c r="SM37" s="31"/>
      <c r="SN37" s="31"/>
      <c r="SO37" s="31"/>
      <c r="SP37" s="31"/>
      <c r="SQ37" s="31"/>
      <c r="SR37" s="31"/>
      <c r="SS37" s="31"/>
      <c r="ST37" s="31"/>
      <c r="SU37" s="31"/>
      <c r="SV37" s="31"/>
      <c r="SW37" s="31"/>
      <c r="SX37" s="31"/>
      <c r="SY37" s="31"/>
      <c r="SZ37" s="31"/>
      <c r="TA37" s="31"/>
      <c r="TB37" s="31"/>
      <c r="TC37" s="31"/>
      <c r="TD37" s="31"/>
      <c r="TE37" s="31"/>
      <c r="TF37" s="31"/>
      <c r="TG37" s="31"/>
      <c r="TH37" s="31"/>
      <c r="TI37" s="31"/>
      <c r="TJ37" s="31"/>
      <c r="TK37" s="31"/>
      <c r="TL37" s="31"/>
      <c r="TM37" s="31"/>
      <c r="TN37" s="31"/>
      <c r="TO37" s="31"/>
      <c r="TP37" s="31"/>
      <c r="TQ37" s="31"/>
      <c r="TR37" s="31"/>
      <c r="TS37" s="31"/>
      <c r="TT37" s="31"/>
      <c r="TU37" s="31"/>
      <c r="TV37" s="31"/>
      <c r="TW37" s="31"/>
      <c r="TX37" s="31"/>
      <c r="TY37" s="31"/>
      <c r="TZ37" s="31"/>
      <c r="UA37" s="31"/>
      <c r="UB37" s="31"/>
      <c r="UC37" s="31"/>
    </row>
    <row r="38" spans="1:549" s="24" customFormat="1" ht="55.2" x14ac:dyDescent="0.25">
      <c r="A38" s="75" t="s">
        <v>252</v>
      </c>
      <c r="B38" s="82">
        <v>5</v>
      </c>
      <c r="C38" s="82" t="s">
        <v>395</v>
      </c>
      <c r="D38" s="82" t="s">
        <v>396</v>
      </c>
      <c r="E38" s="78" t="s">
        <v>245</v>
      </c>
      <c r="F38" s="78" t="s">
        <v>246</v>
      </c>
      <c r="G38" s="78" t="s">
        <v>247</v>
      </c>
      <c r="H38" s="78" t="s">
        <v>248</v>
      </c>
      <c r="I38" s="77" t="s">
        <v>263</v>
      </c>
      <c r="J38" s="77" t="s">
        <v>264</v>
      </c>
      <c r="K38" s="82">
        <v>1</v>
      </c>
      <c r="L38" s="82" t="s">
        <v>428</v>
      </c>
      <c r="M38" s="82" t="s">
        <v>429</v>
      </c>
      <c r="N38" s="82" t="s">
        <v>430</v>
      </c>
      <c r="O38" s="82" t="s">
        <v>431</v>
      </c>
      <c r="P38" s="82"/>
      <c r="Q38" s="82"/>
      <c r="R38" s="82"/>
      <c r="S38" s="82"/>
      <c r="T38" s="82"/>
      <c r="U38" s="82"/>
      <c r="V38" s="82"/>
      <c r="W38" s="82"/>
      <c r="X38" s="82"/>
      <c r="Y38" s="82"/>
      <c r="Z38" s="82"/>
      <c r="AA38" s="82"/>
      <c r="AB38" s="82"/>
      <c r="AC38" s="135"/>
      <c r="AD38" s="122">
        <v>1</v>
      </c>
      <c r="AE38" s="82">
        <v>0</v>
      </c>
      <c r="AF38" s="82"/>
      <c r="AG38" s="82"/>
      <c r="AH38" s="82"/>
      <c r="AI38" s="82"/>
      <c r="AJ38" s="77"/>
      <c r="AK38" s="77"/>
      <c r="AL38" s="77"/>
      <c r="AM38" s="34"/>
      <c r="AN38" s="34"/>
      <c r="AO38" s="34"/>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43"/>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43"/>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c r="IW38" s="31"/>
      <c r="IX38" s="31"/>
      <c r="IY38" s="31"/>
      <c r="IZ38" s="31"/>
      <c r="JA38" s="31"/>
      <c r="JB38" s="31"/>
      <c r="JC38" s="31"/>
      <c r="JD38" s="31"/>
      <c r="JE38" s="31"/>
      <c r="JF38" s="31"/>
      <c r="JG38" s="31"/>
      <c r="JH38" s="31"/>
      <c r="JI38" s="31"/>
      <c r="JJ38" s="31"/>
      <c r="JK38" s="31"/>
      <c r="JL38" s="31"/>
      <c r="JM38" s="31"/>
      <c r="JN38" s="31"/>
      <c r="JO38" s="31"/>
      <c r="JP38" s="31"/>
      <c r="JQ38" s="31"/>
      <c r="JR38" s="31"/>
      <c r="JS38" s="31"/>
      <c r="JT38" s="31"/>
      <c r="JU38" s="31"/>
      <c r="JV38" s="31"/>
      <c r="JW38" s="31"/>
      <c r="JX38" s="31"/>
      <c r="JY38" s="31"/>
      <c r="JZ38" s="31"/>
      <c r="KA38" s="31"/>
      <c r="KB38" s="31"/>
      <c r="KC38" s="31"/>
      <c r="KD38" s="31"/>
      <c r="KE38" s="31"/>
      <c r="KF38" s="31"/>
      <c r="KG38" s="31"/>
      <c r="KH38" s="31"/>
      <c r="KI38" s="31"/>
      <c r="KJ38" s="31"/>
      <c r="KK38" s="31"/>
      <c r="KL38" s="31"/>
      <c r="KM38" s="31"/>
      <c r="KN38" s="31"/>
      <c r="KO38" s="31"/>
      <c r="KP38" s="31"/>
      <c r="KQ38" s="31"/>
      <c r="KR38" s="31"/>
      <c r="KS38" s="31"/>
      <c r="KT38" s="31"/>
      <c r="KU38" s="31"/>
      <c r="KV38" s="31"/>
      <c r="KW38" s="31"/>
      <c r="KX38" s="31"/>
      <c r="KY38" s="31"/>
      <c r="KZ38" s="31"/>
      <c r="LA38" s="31"/>
      <c r="LB38" s="31"/>
      <c r="LC38" s="31"/>
      <c r="LD38" s="31"/>
      <c r="LE38" s="31"/>
      <c r="LF38" s="31"/>
      <c r="LG38" s="31"/>
      <c r="LH38" s="31"/>
      <c r="LI38" s="31"/>
      <c r="LJ38" s="31"/>
      <c r="LK38" s="31"/>
      <c r="LL38" s="31"/>
      <c r="LM38" s="31"/>
      <c r="LN38" s="31"/>
      <c r="LO38" s="31"/>
      <c r="LP38" s="31"/>
      <c r="LQ38" s="31"/>
      <c r="LR38" s="31"/>
      <c r="LS38" s="31"/>
      <c r="LT38" s="31"/>
      <c r="LU38" s="31"/>
      <c r="LV38" s="31"/>
      <c r="LW38" s="31"/>
      <c r="LX38" s="31"/>
      <c r="LY38" s="31"/>
      <c r="LZ38" s="31"/>
      <c r="MA38" s="31"/>
      <c r="MB38" s="31"/>
      <c r="MC38" s="31"/>
      <c r="MD38" s="31"/>
      <c r="ME38" s="31"/>
      <c r="MF38" s="31"/>
      <c r="MG38" s="31"/>
      <c r="MH38" s="31"/>
      <c r="MI38" s="31"/>
      <c r="MJ38" s="31"/>
      <c r="MK38" s="31"/>
      <c r="ML38" s="31"/>
      <c r="MM38" s="31"/>
      <c r="MN38" s="31"/>
      <c r="MO38" s="31"/>
      <c r="MP38" s="31"/>
      <c r="MQ38" s="31"/>
      <c r="MR38" s="31"/>
      <c r="MS38" s="31"/>
      <c r="MT38" s="31"/>
      <c r="MU38" s="31"/>
      <c r="MV38" s="31"/>
      <c r="MW38" s="31"/>
      <c r="MX38" s="31"/>
      <c r="MY38" s="31"/>
      <c r="MZ38" s="31"/>
      <c r="NA38" s="31"/>
      <c r="NB38" s="31"/>
      <c r="NC38" s="31"/>
      <c r="ND38" s="31"/>
      <c r="NE38" s="31"/>
      <c r="NF38" s="31"/>
      <c r="NG38" s="31"/>
      <c r="NH38" s="31"/>
      <c r="NI38" s="31"/>
      <c r="NJ38" s="31"/>
      <c r="NK38" s="31"/>
      <c r="NL38" s="31"/>
      <c r="NM38" s="31"/>
      <c r="NN38" s="31"/>
      <c r="NO38" s="31"/>
      <c r="NP38" s="31"/>
      <c r="NQ38" s="31"/>
      <c r="NR38" s="31"/>
      <c r="NS38" s="31"/>
      <c r="NT38" s="31"/>
      <c r="NU38" s="31"/>
      <c r="NV38" s="31"/>
      <c r="NW38" s="31"/>
      <c r="NX38" s="31"/>
      <c r="NY38" s="31"/>
      <c r="NZ38" s="31"/>
      <c r="OA38" s="31"/>
      <c r="OB38" s="31"/>
      <c r="OC38" s="31"/>
      <c r="OD38" s="31"/>
      <c r="OE38" s="31"/>
      <c r="OF38" s="31"/>
      <c r="OG38" s="31"/>
      <c r="OH38" s="31"/>
      <c r="OI38" s="31"/>
      <c r="OJ38" s="31"/>
      <c r="OK38" s="31"/>
      <c r="OL38" s="31"/>
      <c r="OM38" s="31"/>
      <c r="ON38" s="31"/>
      <c r="OO38" s="31"/>
      <c r="OP38" s="31"/>
      <c r="OQ38" s="31"/>
      <c r="OR38" s="31"/>
      <c r="OS38" s="31"/>
      <c r="OT38" s="31"/>
      <c r="OU38" s="31"/>
      <c r="OV38" s="31"/>
      <c r="OW38" s="31"/>
      <c r="OX38" s="31"/>
      <c r="OY38" s="31"/>
      <c r="OZ38" s="31"/>
      <c r="PA38" s="31"/>
      <c r="PB38" s="31"/>
      <c r="PC38" s="31"/>
      <c r="PD38" s="31"/>
      <c r="PE38" s="31"/>
      <c r="PF38" s="31"/>
      <c r="PG38" s="31"/>
      <c r="PH38" s="31"/>
      <c r="PI38" s="31"/>
      <c r="PJ38" s="31"/>
      <c r="PK38" s="31"/>
      <c r="PL38" s="31"/>
      <c r="PM38" s="31"/>
      <c r="PN38" s="31"/>
      <c r="PO38" s="31"/>
      <c r="PP38" s="31"/>
      <c r="PQ38" s="31"/>
      <c r="PR38" s="31"/>
      <c r="PS38" s="31"/>
      <c r="PT38" s="31"/>
      <c r="PU38" s="31"/>
      <c r="PV38" s="31"/>
      <c r="PW38" s="31"/>
      <c r="PX38" s="31"/>
      <c r="PY38" s="31"/>
      <c r="PZ38" s="31"/>
      <c r="QA38" s="31"/>
      <c r="QB38" s="31"/>
      <c r="QC38" s="31"/>
      <c r="QD38" s="31"/>
      <c r="QE38" s="31"/>
      <c r="QF38" s="31"/>
      <c r="QG38" s="31"/>
      <c r="QH38" s="31"/>
      <c r="QI38" s="31"/>
      <c r="QJ38" s="31"/>
      <c r="QK38" s="31"/>
      <c r="QL38" s="31"/>
      <c r="QM38" s="31"/>
      <c r="QN38" s="31"/>
      <c r="QO38" s="31"/>
      <c r="QP38" s="31"/>
      <c r="QQ38" s="31"/>
      <c r="QR38" s="31"/>
      <c r="QS38" s="31"/>
      <c r="QT38" s="31"/>
      <c r="QU38" s="31"/>
      <c r="QV38" s="31"/>
      <c r="QW38" s="31"/>
      <c r="QX38" s="31"/>
      <c r="QY38" s="31"/>
      <c r="QZ38" s="31"/>
      <c r="RA38" s="31"/>
      <c r="RB38" s="31"/>
      <c r="RC38" s="31"/>
      <c r="RD38" s="31"/>
      <c r="RE38" s="31"/>
      <c r="RF38" s="31"/>
      <c r="RG38" s="31"/>
      <c r="RH38" s="31"/>
      <c r="RI38" s="31"/>
      <c r="RJ38" s="31"/>
      <c r="RK38" s="31"/>
      <c r="RL38" s="31"/>
      <c r="RM38" s="31"/>
      <c r="RN38" s="31"/>
      <c r="RO38" s="31"/>
      <c r="RP38" s="31"/>
      <c r="RQ38" s="31"/>
      <c r="RR38" s="31"/>
      <c r="RS38" s="31"/>
      <c r="RT38" s="31"/>
      <c r="RU38" s="31"/>
      <c r="RV38" s="31"/>
      <c r="RW38" s="31"/>
      <c r="RX38" s="31"/>
      <c r="RY38" s="31"/>
      <c r="RZ38" s="31"/>
      <c r="SA38" s="31"/>
      <c r="SB38" s="31"/>
      <c r="SC38" s="31"/>
      <c r="SD38" s="31"/>
      <c r="SE38" s="31"/>
      <c r="SF38" s="31"/>
      <c r="SG38" s="31"/>
      <c r="SH38" s="31"/>
      <c r="SI38" s="31"/>
      <c r="SJ38" s="31"/>
      <c r="SK38" s="31"/>
      <c r="SL38" s="31"/>
      <c r="SM38" s="31"/>
      <c r="SN38" s="31"/>
      <c r="SO38" s="31"/>
      <c r="SP38" s="31"/>
      <c r="SQ38" s="31"/>
      <c r="SR38" s="31"/>
      <c r="SS38" s="31"/>
      <c r="ST38" s="31"/>
      <c r="SU38" s="31"/>
      <c r="SV38" s="31"/>
      <c r="SW38" s="31"/>
      <c r="SX38" s="31"/>
      <c r="SY38" s="31"/>
      <c r="SZ38" s="31"/>
      <c r="TA38" s="31"/>
      <c r="TB38" s="31"/>
      <c r="TC38" s="31"/>
      <c r="TD38" s="31"/>
      <c r="TE38" s="31"/>
      <c r="TF38" s="31"/>
      <c r="TG38" s="31"/>
      <c r="TH38" s="31"/>
      <c r="TI38" s="31"/>
      <c r="TJ38" s="31"/>
      <c r="TK38" s="31"/>
      <c r="TL38" s="31"/>
      <c r="TM38" s="31"/>
      <c r="TN38" s="31"/>
      <c r="TO38" s="31"/>
      <c r="TP38" s="31"/>
      <c r="TQ38" s="31"/>
      <c r="TR38" s="31"/>
      <c r="TS38" s="31"/>
      <c r="TT38" s="31"/>
      <c r="TU38" s="31"/>
      <c r="TV38" s="31"/>
      <c r="TW38" s="31"/>
      <c r="TX38" s="31"/>
      <c r="TY38" s="31"/>
      <c r="TZ38" s="31"/>
      <c r="UA38" s="31"/>
      <c r="UB38" s="31"/>
      <c r="UC38" s="31"/>
    </row>
    <row r="39" spans="1:549" s="24" customFormat="1" ht="55.2" x14ac:dyDescent="0.25">
      <c r="A39" s="83" t="s">
        <v>268</v>
      </c>
      <c r="B39" s="84">
        <v>6</v>
      </c>
      <c r="C39" s="84" t="s">
        <v>398</v>
      </c>
      <c r="D39" s="84" t="s">
        <v>399</v>
      </c>
      <c r="E39" s="86" t="s">
        <v>265</v>
      </c>
      <c r="F39" s="86" t="s">
        <v>266</v>
      </c>
      <c r="G39" s="86" t="s">
        <v>58</v>
      </c>
      <c r="H39" s="86" t="s">
        <v>267</v>
      </c>
      <c r="I39" s="85" t="s">
        <v>273</v>
      </c>
      <c r="J39" s="85" t="s">
        <v>277</v>
      </c>
      <c r="K39" s="84">
        <v>1</v>
      </c>
      <c r="L39" s="84" t="s">
        <v>428</v>
      </c>
      <c r="M39" s="84" t="s">
        <v>429</v>
      </c>
      <c r="N39" s="84" t="s">
        <v>430</v>
      </c>
      <c r="O39" s="84" t="s">
        <v>431</v>
      </c>
      <c r="P39" s="84" t="s">
        <v>455</v>
      </c>
      <c r="Q39" s="84" t="s">
        <v>456</v>
      </c>
      <c r="R39" s="84"/>
      <c r="S39" s="84"/>
      <c r="T39" s="84"/>
      <c r="U39" s="84"/>
      <c r="V39" s="84"/>
      <c r="W39" s="84"/>
      <c r="X39" s="84"/>
      <c r="Y39" s="84"/>
      <c r="Z39" s="84"/>
      <c r="AA39" s="84"/>
      <c r="AB39" s="84"/>
      <c r="AC39" s="137"/>
      <c r="AD39" s="124">
        <v>1</v>
      </c>
      <c r="AE39" s="84">
        <v>0</v>
      </c>
      <c r="AF39" s="84">
        <v>0.5</v>
      </c>
      <c r="AG39" s="84"/>
      <c r="AH39" s="84"/>
      <c r="AI39" s="84"/>
      <c r="AJ39" s="85"/>
      <c r="AK39" s="85"/>
      <c r="AL39" s="85"/>
      <c r="AM39" s="34"/>
      <c r="AN39" s="34"/>
      <c r="AO39" s="34"/>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43"/>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43"/>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c r="IW39" s="31"/>
      <c r="IX39" s="31"/>
      <c r="IY39" s="31"/>
      <c r="IZ39" s="31"/>
      <c r="JA39" s="31"/>
      <c r="JB39" s="31"/>
      <c r="JC39" s="31"/>
      <c r="JD39" s="31"/>
      <c r="JE39" s="31"/>
      <c r="JF39" s="31"/>
      <c r="JG39" s="31"/>
      <c r="JH39" s="31"/>
      <c r="JI39" s="31"/>
      <c r="JJ39" s="31"/>
      <c r="JK39" s="31"/>
      <c r="JL39" s="31"/>
      <c r="JM39" s="31"/>
      <c r="JN39" s="31"/>
      <c r="JO39" s="31"/>
      <c r="JP39" s="31"/>
      <c r="JQ39" s="31"/>
      <c r="JR39" s="31"/>
      <c r="JS39" s="31"/>
      <c r="JT39" s="31"/>
      <c r="JU39" s="31"/>
      <c r="JV39" s="31"/>
      <c r="JW39" s="31"/>
      <c r="JX39" s="31"/>
      <c r="JY39" s="31"/>
      <c r="JZ39" s="31"/>
      <c r="KA39" s="31"/>
      <c r="KB39" s="31"/>
      <c r="KC39" s="31"/>
      <c r="KD39" s="31"/>
      <c r="KE39" s="31"/>
      <c r="KF39" s="31"/>
      <c r="KG39" s="31"/>
      <c r="KH39" s="31"/>
      <c r="KI39" s="31"/>
      <c r="KJ39" s="31"/>
      <c r="KK39" s="31"/>
      <c r="KL39" s="31"/>
      <c r="KM39" s="31"/>
      <c r="KN39" s="31"/>
      <c r="KO39" s="31"/>
      <c r="KP39" s="31"/>
      <c r="KQ39" s="31"/>
      <c r="KR39" s="31"/>
      <c r="KS39" s="31"/>
      <c r="KT39" s="31"/>
      <c r="KU39" s="31"/>
      <c r="KV39" s="31"/>
      <c r="KW39" s="31"/>
      <c r="KX39" s="31"/>
      <c r="KY39" s="31"/>
      <c r="KZ39" s="31"/>
      <c r="LA39" s="31"/>
      <c r="LB39" s="31"/>
      <c r="LC39" s="31"/>
      <c r="LD39" s="31"/>
      <c r="LE39" s="31"/>
      <c r="LF39" s="31"/>
      <c r="LG39" s="31"/>
      <c r="LH39" s="31"/>
      <c r="LI39" s="31"/>
      <c r="LJ39" s="31"/>
      <c r="LK39" s="31"/>
      <c r="LL39" s="31"/>
      <c r="LM39" s="31"/>
      <c r="LN39" s="31"/>
      <c r="LO39" s="31"/>
      <c r="LP39" s="31"/>
      <c r="LQ39" s="31"/>
      <c r="LR39" s="31"/>
      <c r="LS39" s="31"/>
      <c r="LT39" s="31"/>
      <c r="LU39" s="31"/>
      <c r="LV39" s="31"/>
      <c r="LW39" s="31"/>
      <c r="LX39" s="31"/>
      <c r="LY39" s="31"/>
      <c r="LZ39" s="31"/>
      <c r="MA39" s="31"/>
      <c r="MB39" s="31"/>
      <c r="MC39" s="31"/>
      <c r="MD39" s="31"/>
      <c r="ME39" s="31"/>
      <c r="MF39" s="31"/>
      <c r="MG39" s="31"/>
      <c r="MH39" s="31"/>
      <c r="MI39" s="31"/>
      <c r="MJ39" s="31"/>
      <c r="MK39" s="31"/>
      <c r="ML39" s="31"/>
      <c r="MM39" s="31"/>
      <c r="MN39" s="31"/>
      <c r="MO39" s="31"/>
      <c r="MP39" s="31"/>
      <c r="MQ39" s="31"/>
      <c r="MR39" s="31"/>
      <c r="MS39" s="31"/>
      <c r="MT39" s="31"/>
      <c r="MU39" s="31"/>
      <c r="MV39" s="31"/>
      <c r="MW39" s="31"/>
      <c r="MX39" s="31"/>
      <c r="MY39" s="31"/>
      <c r="MZ39" s="31"/>
      <c r="NA39" s="31"/>
      <c r="NB39" s="31"/>
      <c r="NC39" s="31"/>
      <c r="ND39" s="31"/>
      <c r="NE39" s="31"/>
      <c r="NF39" s="31"/>
      <c r="NG39" s="31"/>
      <c r="NH39" s="31"/>
      <c r="NI39" s="31"/>
      <c r="NJ39" s="31"/>
      <c r="NK39" s="31"/>
      <c r="NL39" s="31"/>
      <c r="NM39" s="31"/>
      <c r="NN39" s="31"/>
      <c r="NO39" s="31"/>
      <c r="NP39" s="31"/>
      <c r="NQ39" s="31"/>
      <c r="NR39" s="31"/>
      <c r="NS39" s="31"/>
      <c r="NT39" s="31"/>
      <c r="NU39" s="31"/>
      <c r="NV39" s="31"/>
      <c r="NW39" s="31"/>
      <c r="NX39" s="31"/>
      <c r="NY39" s="31"/>
      <c r="NZ39" s="31"/>
      <c r="OA39" s="31"/>
      <c r="OB39" s="31"/>
      <c r="OC39" s="31"/>
      <c r="OD39" s="31"/>
      <c r="OE39" s="31"/>
      <c r="OF39" s="31"/>
      <c r="OG39" s="31"/>
      <c r="OH39" s="31"/>
      <c r="OI39" s="31"/>
      <c r="OJ39" s="31"/>
      <c r="OK39" s="31"/>
      <c r="OL39" s="31"/>
      <c r="OM39" s="31"/>
      <c r="ON39" s="31"/>
      <c r="OO39" s="31"/>
      <c r="OP39" s="31"/>
      <c r="OQ39" s="31"/>
      <c r="OR39" s="31"/>
      <c r="OS39" s="31"/>
      <c r="OT39" s="31"/>
      <c r="OU39" s="31"/>
      <c r="OV39" s="31"/>
      <c r="OW39" s="31"/>
      <c r="OX39" s="31"/>
      <c r="OY39" s="31"/>
      <c r="OZ39" s="31"/>
      <c r="PA39" s="31"/>
      <c r="PB39" s="31"/>
      <c r="PC39" s="31"/>
      <c r="PD39" s="31"/>
      <c r="PE39" s="31"/>
      <c r="PF39" s="31"/>
      <c r="PG39" s="31"/>
      <c r="PH39" s="31"/>
      <c r="PI39" s="31"/>
      <c r="PJ39" s="31"/>
      <c r="PK39" s="31"/>
      <c r="PL39" s="31"/>
      <c r="PM39" s="31"/>
      <c r="PN39" s="31"/>
      <c r="PO39" s="31"/>
      <c r="PP39" s="31"/>
      <c r="PQ39" s="31"/>
      <c r="PR39" s="31"/>
      <c r="PS39" s="31"/>
      <c r="PT39" s="31"/>
      <c r="PU39" s="31"/>
      <c r="PV39" s="31"/>
      <c r="PW39" s="31"/>
      <c r="PX39" s="31"/>
      <c r="PY39" s="31"/>
      <c r="PZ39" s="31"/>
      <c r="QA39" s="31"/>
      <c r="QB39" s="31"/>
      <c r="QC39" s="31"/>
      <c r="QD39" s="31"/>
      <c r="QE39" s="31"/>
      <c r="QF39" s="31"/>
      <c r="QG39" s="31"/>
      <c r="QH39" s="31"/>
      <c r="QI39" s="31"/>
      <c r="QJ39" s="31"/>
      <c r="QK39" s="31"/>
      <c r="QL39" s="31"/>
      <c r="QM39" s="31"/>
      <c r="QN39" s="31"/>
      <c r="QO39" s="31"/>
      <c r="QP39" s="31"/>
      <c r="QQ39" s="31"/>
      <c r="QR39" s="31"/>
      <c r="QS39" s="31"/>
      <c r="QT39" s="31"/>
      <c r="QU39" s="31"/>
      <c r="QV39" s="31"/>
      <c r="QW39" s="31"/>
      <c r="QX39" s="31"/>
      <c r="QY39" s="31"/>
      <c r="QZ39" s="31"/>
      <c r="RA39" s="31"/>
      <c r="RB39" s="31"/>
      <c r="RC39" s="31"/>
      <c r="RD39" s="31"/>
      <c r="RE39" s="31"/>
      <c r="RF39" s="31"/>
      <c r="RG39" s="31"/>
      <c r="RH39" s="31"/>
      <c r="RI39" s="31"/>
      <c r="RJ39" s="31"/>
      <c r="RK39" s="31"/>
      <c r="RL39" s="31"/>
      <c r="RM39" s="31"/>
      <c r="RN39" s="31"/>
      <c r="RO39" s="31"/>
      <c r="RP39" s="31"/>
      <c r="RQ39" s="31"/>
      <c r="RR39" s="31"/>
      <c r="RS39" s="31"/>
      <c r="RT39" s="31"/>
      <c r="RU39" s="31"/>
      <c r="RV39" s="31"/>
      <c r="RW39" s="31"/>
      <c r="RX39" s="31"/>
      <c r="RY39" s="31"/>
      <c r="RZ39" s="31"/>
      <c r="SA39" s="31"/>
      <c r="SB39" s="31"/>
      <c r="SC39" s="31"/>
      <c r="SD39" s="31"/>
      <c r="SE39" s="31"/>
      <c r="SF39" s="31"/>
      <c r="SG39" s="31"/>
      <c r="SH39" s="31"/>
      <c r="SI39" s="31"/>
      <c r="SJ39" s="31"/>
      <c r="SK39" s="31"/>
      <c r="SL39" s="31"/>
      <c r="SM39" s="31"/>
      <c r="SN39" s="31"/>
      <c r="SO39" s="31"/>
      <c r="SP39" s="31"/>
      <c r="SQ39" s="31"/>
      <c r="SR39" s="31"/>
      <c r="SS39" s="31"/>
      <c r="ST39" s="31"/>
      <c r="SU39" s="31"/>
      <c r="SV39" s="31"/>
      <c r="SW39" s="31"/>
      <c r="SX39" s="31"/>
      <c r="SY39" s="31"/>
      <c r="SZ39" s="31"/>
      <c r="TA39" s="31"/>
      <c r="TB39" s="31"/>
      <c r="TC39" s="31"/>
      <c r="TD39" s="31"/>
      <c r="TE39" s="31"/>
      <c r="TF39" s="31"/>
      <c r="TG39" s="31"/>
      <c r="TH39" s="31"/>
      <c r="TI39" s="31"/>
      <c r="TJ39" s="31"/>
      <c r="TK39" s="31"/>
      <c r="TL39" s="31"/>
      <c r="TM39" s="31"/>
      <c r="TN39" s="31"/>
      <c r="TO39" s="31"/>
      <c r="TP39" s="31"/>
      <c r="TQ39" s="31"/>
      <c r="TR39" s="31"/>
      <c r="TS39" s="31"/>
      <c r="TT39" s="31"/>
      <c r="TU39" s="31"/>
      <c r="TV39" s="31"/>
      <c r="TW39" s="31"/>
      <c r="TX39" s="31"/>
      <c r="TY39" s="31"/>
      <c r="TZ39" s="31"/>
      <c r="UA39" s="31"/>
      <c r="UB39" s="31"/>
      <c r="UC39" s="31"/>
    </row>
    <row r="40" spans="1:549" s="24" customFormat="1" ht="110.4" x14ac:dyDescent="0.25">
      <c r="A40" s="83" t="s">
        <v>269</v>
      </c>
      <c r="B40" s="84">
        <v>6</v>
      </c>
      <c r="C40" s="84" t="s">
        <v>401</v>
      </c>
      <c r="D40" s="84" t="s">
        <v>400</v>
      </c>
      <c r="E40" s="86" t="s">
        <v>265</v>
      </c>
      <c r="F40" s="86" t="s">
        <v>266</v>
      </c>
      <c r="G40" s="86" t="s">
        <v>58</v>
      </c>
      <c r="H40" s="86" t="s">
        <v>267</v>
      </c>
      <c r="I40" s="85" t="s">
        <v>274</v>
      </c>
      <c r="J40" s="85" t="s">
        <v>278</v>
      </c>
      <c r="K40" s="84">
        <v>1</v>
      </c>
      <c r="L40" s="84" t="s">
        <v>428</v>
      </c>
      <c r="M40" s="84" t="s">
        <v>429</v>
      </c>
      <c r="N40" s="84" t="s">
        <v>430</v>
      </c>
      <c r="O40" s="84" t="s">
        <v>431</v>
      </c>
      <c r="P40" s="84" t="s">
        <v>455</v>
      </c>
      <c r="Q40" s="84" t="s">
        <v>456</v>
      </c>
      <c r="R40" s="84"/>
      <c r="S40" s="84"/>
      <c r="T40" s="84"/>
      <c r="U40" s="84"/>
      <c r="V40" s="84"/>
      <c r="W40" s="84"/>
      <c r="X40" s="84"/>
      <c r="Y40" s="84"/>
      <c r="Z40" s="84"/>
      <c r="AA40" s="84"/>
      <c r="AB40" s="84"/>
      <c r="AC40" s="137"/>
      <c r="AD40" s="124">
        <v>1</v>
      </c>
      <c r="AE40" s="84">
        <v>0</v>
      </c>
      <c r="AF40" s="84">
        <v>0.5</v>
      </c>
      <c r="AG40" s="84"/>
      <c r="AH40" s="84"/>
      <c r="AI40" s="84"/>
      <c r="AJ40" s="85"/>
      <c r="AK40" s="85"/>
      <c r="AL40" s="85"/>
      <c r="AM40" s="34"/>
      <c r="AN40" s="34"/>
      <c r="AO40" s="34"/>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43"/>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43"/>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c r="IW40" s="31"/>
      <c r="IX40" s="31"/>
      <c r="IY40" s="31"/>
      <c r="IZ40" s="31"/>
      <c r="JA40" s="31"/>
      <c r="JB40" s="31"/>
      <c r="JC40" s="31"/>
      <c r="JD40" s="31"/>
      <c r="JE40" s="31"/>
      <c r="JF40" s="31"/>
      <c r="JG40" s="31"/>
      <c r="JH40" s="31"/>
      <c r="JI40" s="31"/>
      <c r="JJ40" s="31"/>
      <c r="JK40" s="31"/>
      <c r="JL40" s="31"/>
      <c r="JM40" s="31"/>
      <c r="JN40" s="31"/>
      <c r="JO40" s="31"/>
      <c r="JP40" s="31"/>
      <c r="JQ40" s="31"/>
      <c r="JR40" s="31"/>
      <c r="JS40" s="31"/>
      <c r="JT40" s="31"/>
      <c r="JU40" s="31"/>
      <c r="JV40" s="31"/>
      <c r="JW40" s="31"/>
      <c r="JX40" s="31"/>
      <c r="JY40" s="31"/>
      <c r="JZ40" s="31"/>
      <c r="KA40" s="31"/>
      <c r="KB40" s="31"/>
      <c r="KC40" s="31"/>
      <c r="KD40" s="31"/>
      <c r="KE40" s="31"/>
      <c r="KF40" s="31"/>
      <c r="KG40" s="31"/>
      <c r="KH40" s="31"/>
      <c r="KI40" s="31"/>
      <c r="KJ40" s="31"/>
      <c r="KK40" s="31"/>
      <c r="KL40" s="31"/>
      <c r="KM40" s="31"/>
      <c r="KN40" s="31"/>
      <c r="KO40" s="31"/>
      <c r="KP40" s="31"/>
      <c r="KQ40" s="31"/>
      <c r="KR40" s="31"/>
      <c r="KS40" s="31"/>
      <c r="KT40" s="31"/>
      <c r="KU40" s="31"/>
      <c r="KV40" s="31"/>
      <c r="KW40" s="31"/>
      <c r="KX40" s="31"/>
      <c r="KY40" s="31"/>
      <c r="KZ40" s="31"/>
      <c r="LA40" s="31"/>
      <c r="LB40" s="31"/>
      <c r="LC40" s="31"/>
      <c r="LD40" s="31"/>
      <c r="LE40" s="31"/>
      <c r="LF40" s="31"/>
      <c r="LG40" s="31"/>
      <c r="LH40" s="31"/>
      <c r="LI40" s="31"/>
      <c r="LJ40" s="31"/>
      <c r="LK40" s="31"/>
      <c r="LL40" s="31"/>
      <c r="LM40" s="31"/>
      <c r="LN40" s="31"/>
      <c r="LO40" s="31"/>
      <c r="LP40" s="31"/>
      <c r="LQ40" s="31"/>
      <c r="LR40" s="31"/>
      <c r="LS40" s="31"/>
      <c r="LT40" s="31"/>
      <c r="LU40" s="31"/>
      <c r="LV40" s="31"/>
      <c r="LW40" s="31"/>
      <c r="LX40" s="31"/>
      <c r="LY40" s="31"/>
      <c r="LZ40" s="31"/>
      <c r="MA40" s="31"/>
      <c r="MB40" s="31"/>
      <c r="MC40" s="31"/>
      <c r="MD40" s="31"/>
      <c r="ME40" s="31"/>
      <c r="MF40" s="31"/>
      <c r="MG40" s="31"/>
      <c r="MH40" s="31"/>
      <c r="MI40" s="31"/>
      <c r="MJ40" s="31"/>
      <c r="MK40" s="31"/>
      <c r="ML40" s="31"/>
      <c r="MM40" s="31"/>
      <c r="MN40" s="31"/>
      <c r="MO40" s="31"/>
      <c r="MP40" s="31"/>
      <c r="MQ40" s="31"/>
      <c r="MR40" s="31"/>
      <c r="MS40" s="31"/>
      <c r="MT40" s="31"/>
      <c r="MU40" s="31"/>
      <c r="MV40" s="31"/>
      <c r="MW40" s="31"/>
      <c r="MX40" s="31"/>
      <c r="MY40" s="31"/>
      <c r="MZ40" s="31"/>
      <c r="NA40" s="31"/>
      <c r="NB40" s="31"/>
      <c r="NC40" s="31"/>
      <c r="ND40" s="31"/>
      <c r="NE40" s="31"/>
      <c r="NF40" s="31"/>
      <c r="NG40" s="31"/>
      <c r="NH40" s="31"/>
      <c r="NI40" s="31"/>
      <c r="NJ40" s="31"/>
      <c r="NK40" s="31"/>
      <c r="NL40" s="31"/>
      <c r="NM40" s="31"/>
      <c r="NN40" s="31"/>
      <c r="NO40" s="31"/>
      <c r="NP40" s="31"/>
      <c r="NQ40" s="31"/>
      <c r="NR40" s="31"/>
      <c r="NS40" s="31"/>
      <c r="NT40" s="31"/>
      <c r="NU40" s="31"/>
      <c r="NV40" s="31"/>
      <c r="NW40" s="31"/>
      <c r="NX40" s="31"/>
      <c r="NY40" s="31"/>
      <c r="NZ40" s="31"/>
      <c r="OA40" s="31"/>
      <c r="OB40" s="31"/>
      <c r="OC40" s="31"/>
      <c r="OD40" s="31"/>
      <c r="OE40" s="31"/>
      <c r="OF40" s="31"/>
      <c r="OG40" s="31"/>
      <c r="OH40" s="31"/>
      <c r="OI40" s="31"/>
      <c r="OJ40" s="31"/>
      <c r="OK40" s="31"/>
      <c r="OL40" s="31"/>
      <c r="OM40" s="31"/>
      <c r="ON40" s="31"/>
      <c r="OO40" s="31"/>
      <c r="OP40" s="31"/>
      <c r="OQ40" s="31"/>
      <c r="OR40" s="31"/>
      <c r="OS40" s="31"/>
      <c r="OT40" s="31"/>
      <c r="OU40" s="31"/>
      <c r="OV40" s="31"/>
      <c r="OW40" s="31"/>
      <c r="OX40" s="31"/>
      <c r="OY40" s="31"/>
      <c r="OZ40" s="31"/>
      <c r="PA40" s="31"/>
      <c r="PB40" s="31"/>
      <c r="PC40" s="31"/>
      <c r="PD40" s="31"/>
      <c r="PE40" s="31"/>
      <c r="PF40" s="31"/>
      <c r="PG40" s="31"/>
      <c r="PH40" s="31"/>
      <c r="PI40" s="31"/>
      <c r="PJ40" s="31"/>
      <c r="PK40" s="31"/>
      <c r="PL40" s="31"/>
      <c r="PM40" s="31"/>
      <c r="PN40" s="31"/>
      <c r="PO40" s="31"/>
      <c r="PP40" s="31"/>
      <c r="PQ40" s="31"/>
      <c r="PR40" s="31"/>
      <c r="PS40" s="31"/>
      <c r="PT40" s="31"/>
      <c r="PU40" s="31"/>
      <c r="PV40" s="31"/>
      <c r="PW40" s="31"/>
      <c r="PX40" s="31"/>
      <c r="PY40" s="31"/>
      <c r="PZ40" s="31"/>
      <c r="QA40" s="31"/>
      <c r="QB40" s="31"/>
      <c r="QC40" s="31"/>
      <c r="QD40" s="31"/>
      <c r="QE40" s="31"/>
      <c r="QF40" s="31"/>
      <c r="QG40" s="31"/>
      <c r="QH40" s="31"/>
      <c r="QI40" s="31"/>
      <c r="QJ40" s="31"/>
      <c r="QK40" s="31"/>
      <c r="QL40" s="31"/>
      <c r="QM40" s="31"/>
      <c r="QN40" s="31"/>
      <c r="QO40" s="31"/>
      <c r="QP40" s="31"/>
      <c r="QQ40" s="31"/>
      <c r="QR40" s="31"/>
      <c r="QS40" s="31"/>
      <c r="QT40" s="31"/>
      <c r="QU40" s="31"/>
      <c r="QV40" s="31"/>
      <c r="QW40" s="31"/>
      <c r="QX40" s="31"/>
      <c r="QY40" s="31"/>
      <c r="QZ40" s="31"/>
      <c r="RA40" s="31"/>
      <c r="RB40" s="31"/>
      <c r="RC40" s="31"/>
      <c r="RD40" s="31"/>
      <c r="RE40" s="31"/>
      <c r="RF40" s="31"/>
      <c r="RG40" s="31"/>
      <c r="RH40" s="31"/>
      <c r="RI40" s="31"/>
      <c r="RJ40" s="31"/>
      <c r="RK40" s="31"/>
      <c r="RL40" s="31"/>
      <c r="RM40" s="31"/>
      <c r="RN40" s="31"/>
      <c r="RO40" s="31"/>
      <c r="RP40" s="31"/>
      <c r="RQ40" s="31"/>
      <c r="RR40" s="31"/>
      <c r="RS40" s="31"/>
      <c r="RT40" s="31"/>
      <c r="RU40" s="31"/>
      <c r="RV40" s="31"/>
      <c r="RW40" s="31"/>
      <c r="RX40" s="31"/>
      <c r="RY40" s="31"/>
      <c r="RZ40" s="31"/>
      <c r="SA40" s="31"/>
      <c r="SB40" s="31"/>
      <c r="SC40" s="31"/>
      <c r="SD40" s="31"/>
      <c r="SE40" s="31"/>
      <c r="SF40" s="31"/>
      <c r="SG40" s="31"/>
      <c r="SH40" s="31"/>
      <c r="SI40" s="31"/>
      <c r="SJ40" s="31"/>
      <c r="SK40" s="31"/>
      <c r="SL40" s="31"/>
      <c r="SM40" s="31"/>
      <c r="SN40" s="31"/>
      <c r="SO40" s="31"/>
      <c r="SP40" s="31"/>
      <c r="SQ40" s="31"/>
      <c r="SR40" s="31"/>
      <c r="SS40" s="31"/>
      <c r="ST40" s="31"/>
      <c r="SU40" s="31"/>
      <c r="SV40" s="31"/>
      <c r="SW40" s="31"/>
      <c r="SX40" s="31"/>
      <c r="SY40" s="31"/>
      <c r="SZ40" s="31"/>
      <c r="TA40" s="31"/>
      <c r="TB40" s="31"/>
      <c r="TC40" s="31"/>
      <c r="TD40" s="31"/>
      <c r="TE40" s="31"/>
      <c r="TF40" s="31"/>
      <c r="TG40" s="31"/>
      <c r="TH40" s="31"/>
      <c r="TI40" s="31"/>
      <c r="TJ40" s="31"/>
      <c r="TK40" s="31"/>
      <c r="TL40" s="31"/>
      <c r="TM40" s="31"/>
      <c r="TN40" s="31"/>
      <c r="TO40" s="31"/>
      <c r="TP40" s="31"/>
      <c r="TQ40" s="31"/>
      <c r="TR40" s="31"/>
      <c r="TS40" s="31"/>
      <c r="TT40" s="31"/>
      <c r="TU40" s="31"/>
      <c r="TV40" s="31"/>
      <c r="TW40" s="31"/>
      <c r="TX40" s="31"/>
      <c r="TY40" s="31"/>
      <c r="TZ40" s="31"/>
      <c r="UA40" s="31"/>
      <c r="UB40" s="31"/>
      <c r="UC40" s="31"/>
    </row>
    <row r="41" spans="1:549" s="24" customFormat="1" ht="82.8" x14ac:dyDescent="0.25">
      <c r="A41" s="83" t="s">
        <v>270</v>
      </c>
      <c r="B41" s="84">
        <v>6</v>
      </c>
      <c r="C41" s="84" t="s">
        <v>402</v>
      </c>
      <c r="D41" s="84" t="s">
        <v>403</v>
      </c>
      <c r="E41" s="86" t="s">
        <v>265</v>
      </c>
      <c r="F41" s="86" t="s">
        <v>266</v>
      </c>
      <c r="G41" s="86" t="s">
        <v>58</v>
      </c>
      <c r="H41" s="86" t="s">
        <v>267</v>
      </c>
      <c r="I41" s="85" t="s">
        <v>63</v>
      </c>
      <c r="J41" s="85" t="s">
        <v>279</v>
      </c>
      <c r="K41" s="84">
        <v>1</v>
      </c>
      <c r="L41" s="84" t="s">
        <v>428</v>
      </c>
      <c r="M41" s="84" t="s">
        <v>429</v>
      </c>
      <c r="N41" s="84" t="s">
        <v>430</v>
      </c>
      <c r="O41" s="84" t="s">
        <v>431</v>
      </c>
      <c r="P41" s="84" t="s">
        <v>455</v>
      </c>
      <c r="Q41" s="84" t="s">
        <v>456</v>
      </c>
      <c r="R41" s="84"/>
      <c r="S41" s="84"/>
      <c r="T41" s="84"/>
      <c r="U41" s="84"/>
      <c r="V41" s="84"/>
      <c r="W41" s="84"/>
      <c r="X41" s="84"/>
      <c r="Y41" s="84"/>
      <c r="Z41" s="84"/>
      <c r="AA41" s="84"/>
      <c r="AB41" s="84"/>
      <c r="AC41" s="137"/>
      <c r="AD41" s="124">
        <v>1</v>
      </c>
      <c r="AE41" s="84">
        <v>0</v>
      </c>
      <c r="AF41" s="84">
        <v>0.5</v>
      </c>
      <c r="AG41" s="84"/>
      <c r="AH41" s="84"/>
      <c r="AI41" s="84"/>
      <c r="AJ41" s="85"/>
      <c r="AK41" s="85"/>
      <c r="AL41" s="85"/>
      <c r="AM41" s="34"/>
      <c r="AN41" s="34"/>
      <c r="AO41" s="34"/>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43"/>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43"/>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c r="IW41" s="31"/>
      <c r="IX41" s="31"/>
      <c r="IY41" s="31"/>
      <c r="IZ41" s="31"/>
      <c r="JA41" s="31"/>
      <c r="JB41" s="31"/>
      <c r="JC41" s="31"/>
      <c r="JD41" s="31"/>
      <c r="JE41" s="31"/>
      <c r="JF41" s="31"/>
      <c r="JG41" s="31"/>
      <c r="JH41" s="31"/>
      <c r="JI41" s="31"/>
      <c r="JJ41" s="31"/>
      <c r="JK41" s="31"/>
      <c r="JL41" s="31"/>
      <c r="JM41" s="31"/>
      <c r="JN41" s="31"/>
      <c r="JO41" s="31"/>
      <c r="JP41" s="31"/>
      <c r="JQ41" s="31"/>
      <c r="JR41" s="31"/>
      <c r="JS41" s="31"/>
      <c r="JT41" s="31"/>
      <c r="JU41" s="31"/>
      <c r="JV41" s="31"/>
      <c r="JW41" s="31"/>
      <c r="JX41" s="31"/>
      <c r="JY41" s="31"/>
      <c r="JZ41" s="31"/>
      <c r="KA41" s="31"/>
      <c r="KB41" s="31"/>
      <c r="KC41" s="31"/>
      <c r="KD41" s="31"/>
      <c r="KE41" s="31"/>
      <c r="KF41" s="31"/>
      <c r="KG41" s="31"/>
      <c r="KH41" s="31"/>
      <c r="KI41" s="31"/>
      <c r="KJ41" s="31"/>
      <c r="KK41" s="31"/>
      <c r="KL41" s="31"/>
      <c r="KM41" s="31"/>
      <c r="KN41" s="31"/>
      <c r="KO41" s="31"/>
      <c r="KP41" s="31"/>
      <c r="KQ41" s="31"/>
      <c r="KR41" s="31"/>
      <c r="KS41" s="31"/>
      <c r="KT41" s="31"/>
      <c r="KU41" s="31"/>
      <c r="KV41" s="31"/>
      <c r="KW41" s="31"/>
      <c r="KX41" s="31"/>
      <c r="KY41" s="31"/>
      <c r="KZ41" s="31"/>
      <c r="LA41" s="31"/>
      <c r="LB41" s="31"/>
      <c r="LC41" s="31"/>
      <c r="LD41" s="31"/>
      <c r="LE41" s="31"/>
      <c r="LF41" s="31"/>
      <c r="LG41" s="31"/>
      <c r="LH41" s="31"/>
      <c r="LI41" s="31"/>
      <c r="LJ41" s="31"/>
      <c r="LK41" s="31"/>
      <c r="LL41" s="31"/>
      <c r="LM41" s="31"/>
      <c r="LN41" s="31"/>
      <c r="LO41" s="31"/>
      <c r="LP41" s="31"/>
      <c r="LQ41" s="31"/>
      <c r="LR41" s="31"/>
      <c r="LS41" s="31"/>
      <c r="LT41" s="31"/>
      <c r="LU41" s="31"/>
      <c r="LV41" s="31"/>
      <c r="LW41" s="31"/>
      <c r="LX41" s="31"/>
      <c r="LY41" s="31"/>
      <c r="LZ41" s="31"/>
      <c r="MA41" s="31"/>
      <c r="MB41" s="31"/>
      <c r="MC41" s="31"/>
      <c r="MD41" s="31"/>
      <c r="ME41" s="31"/>
      <c r="MF41" s="31"/>
      <c r="MG41" s="31"/>
      <c r="MH41" s="31"/>
      <c r="MI41" s="31"/>
      <c r="MJ41" s="31"/>
      <c r="MK41" s="31"/>
      <c r="ML41" s="31"/>
      <c r="MM41" s="31"/>
      <c r="MN41" s="31"/>
      <c r="MO41" s="31"/>
      <c r="MP41" s="31"/>
      <c r="MQ41" s="31"/>
      <c r="MR41" s="31"/>
      <c r="MS41" s="31"/>
      <c r="MT41" s="31"/>
      <c r="MU41" s="31"/>
      <c r="MV41" s="31"/>
      <c r="MW41" s="31"/>
      <c r="MX41" s="31"/>
      <c r="MY41" s="31"/>
      <c r="MZ41" s="31"/>
      <c r="NA41" s="31"/>
      <c r="NB41" s="31"/>
      <c r="NC41" s="31"/>
      <c r="ND41" s="31"/>
      <c r="NE41" s="31"/>
      <c r="NF41" s="31"/>
      <c r="NG41" s="31"/>
      <c r="NH41" s="31"/>
      <c r="NI41" s="31"/>
      <c r="NJ41" s="31"/>
      <c r="NK41" s="31"/>
      <c r="NL41" s="31"/>
      <c r="NM41" s="31"/>
      <c r="NN41" s="31"/>
      <c r="NO41" s="31"/>
      <c r="NP41" s="31"/>
      <c r="NQ41" s="31"/>
      <c r="NR41" s="31"/>
      <c r="NS41" s="31"/>
      <c r="NT41" s="31"/>
      <c r="NU41" s="31"/>
      <c r="NV41" s="31"/>
      <c r="NW41" s="31"/>
      <c r="NX41" s="31"/>
      <c r="NY41" s="31"/>
      <c r="NZ41" s="31"/>
      <c r="OA41" s="31"/>
      <c r="OB41" s="31"/>
      <c r="OC41" s="31"/>
      <c r="OD41" s="31"/>
      <c r="OE41" s="31"/>
      <c r="OF41" s="31"/>
      <c r="OG41" s="31"/>
      <c r="OH41" s="31"/>
      <c r="OI41" s="31"/>
      <c r="OJ41" s="31"/>
      <c r="OK41" s="31"/>
      <c r="OL41" s="31"/>
      <c r="OM41" s="31"/>
      <c r="ON41" s="31"/>
      <c r="OO41" s="31"/>
      <c r="OP41" s="31"/>
      <c r="OQ41" s="31"/>
      <c r="OR41" s="31"/>
      <c r="OS41" s="31"/>
      <c r="OT41" s="31"/>
      <c r="OU41" s="31"/>
      <c r="OV41" s="31"/>
      <c r="OW41" s="31"/>
      <c r="OX41" s="31"/>
      <c r="OY41" s="31"/>
      <c r="OZ41" s="31"/>
      <c r="PA41" s="31"/>
      <c r="PB41" s="31"/>
      <c r="PC41" s="31"/>
      <c r="PD41" s="31"/>
      <c r="PE41" s="31"/>
      <c r="PF41" s="31"/>
      <c r="PG41" s="31"/>
      <c r="PH41" s="31"/>
      <c r="PI41" s="31"/>
      <c r="PJ41" s="31"/>
      <c r="PK41" s="31"/>
      <c r="PL41" s="31"/>
      <c r="PM41" s="31"/>
      <c r="PN41" s="31"/>
      <c r="PO41" s="31"/>
      <c r="PP41" s="31"/>
      <c r="PQ41" s="31"/>
      <c r="PR41" s="31"/>
      <c r="PS41" s="31"/>
      <c r="PT41" s="31"/>
      <c r="PU41" s="31"/>
      <c r="PV41" s="31"/>
      <c r="PW41" s="31"/>
      <c r="PX41" s="31"/>
      <c r="PY41" s="31"/>
      <c r="PZ41" s="31"/>
      <c r="QA41" s="31"/>
      <c r="QB41" s="31"/>
      <c r="QC41" s="31"/>
      <c r="QD41" s="31"/>
      <c r="QE41" s="31"/>
      <c r="QF41" s="31"/>
      <c r="QG41" s="31"/>
      <c r="QH41" s="31"/>
      <c r="QI41" s="31"/>
      <c r="QJ41" s="31"/>
      <c r="QK41" s="31"/>
      <c r="QL41" s="31"/>
      <c r="QM41" s="31"/>
      <c r="QN41" s="31"/>
      <c r="QO41" s="31"/>
      <c r="QP41" s="31"/>
      <c r="QQ41" s="31"/>
      <c r="QR41" s="31"/>
      <c r="QS41" s="31"/>
      <c r="QT41" s="31"/>
      <c r="QU41" s="31"/>
      <c r="QV41" s="31"/>
      <c r="QW41" s="31"/>
      <c r="QX41" s="31"/>
      <c r="QY41" s="31"/>
      <c r="QZ41" s="31"/>
      <c r="RA41" s="31"/>
      <c r="RB41" s="31"/>
      <c r="RC41" s="31"/>
      <c r="RD41" s="31"/>
      <c r="RE41" s="31"/>
      <c r="RF41" s="31"/>
      <c r="RG41" s="31"/>
      <c r="RH41" s="31"/>
      <c r="RI41" s="31"/>
      <c r="RJ41" s="31"/>
      <c r="RK41" s="31"/>
      <c r="RL41" s="31"/>
      <c r="RM41" s="31"/>
      <c r="RN41" s="31"/>
      <c r="RO41" s="31"/>
      <c r="RP41" s="31"/>
      <c r="RQ41" s="31"/>
      <c r="RR41" s="31"/>
      <c r="RS41" s="31"/>
      <c r="RT41" s="31"/>
      <c r="RU41" s="31"/>
      <c r="RV41" s="31"/>
      <c r="RW41" s="31"/>
      <c r="RX41" s="31"/>
      <c r="RY41" s="31"/>
      <c r="RZ41" s="31"/>
      <c r="SA41" s="31"/>
      <c r="SB41" s="31"/>
      <c r="SC41" s="31"/>
      <c r="SD41" s="31"/>
      <c r="SE41" s="31"/>
      <c r="SF41" s="31"/>
      <c r="SG41" s="31"/>
      <c r="SH41" s="31"/>
      <c r="SI41" s="31"/>
      <c r="SJ41" s="31"/>
      <c r="SK41" s="31"/>
      <c r="SL41" s="31"/>
      <c r="SM41" s="31"/>
      <c r="SN41" s="31"/>
      <c r="SO41" s="31"/>
      <c r="SP41" s="31"/>
      <c r="SQ41" s="31"/>
      <c r="SR41" s="31"/>
      <c r="SS41" s="31"/>
      <c r="ST41" s="31"/>
      <c r="SU41" s="31"/>
      <c r="SV41" s="31"/>
      <c r="SW41" s="31"/>
      <c r="SX41" s="31"/>
      <c r="SY41" s="31"/>
      <c r="SZ41" s="31"/>
      <c r="TA41" s="31"/>
      <c r="TB41" s="31"/>
      <c r="TC41" s="31"/>
      <c r="TD41" s="31"/>
      <c r="TE41" s="31"/>
      <c r="TF41" s="31"/>
      <c r="TG41" s="31"/>
      <c r="TH41" s="31"/>
      <c r="TI41" s="31"/>
      <c r="TJ41" s="31"/>
      <c r="TK41" s="31"/>
      <c r="TL41" s="31"/>
      <c r="TM41" s="31"/>
      <c r="TN41" s="31"/>
      <c r="TO41" s="31"/>
      <c r="TP41" s="31"/>
      <c r="TQ41" s="31"/>
      <c r="TR41" s="31"/>
      <c r="TS41" s="31"/>
      <c r="TT41" s="31"/>
      <c r="TU41" s="31"/>
      <c r="TV41" s="31"/>
      <c r="TW41" s="31"/>
      <c r="TX41" s="31"/>
      <c r="TY41" s="31"/>
      <c r="TZ41" s="31"/>
      <c r="UA41" s="31"/>
      <c r="UB41" s="31"/>
      <c r="UC41" s="31"/>
    </row>
    <row r="42" spans="1:549" s="24" customFormat="1" ht="96.6" x14ac:dyDescent="0.25">
      <c r="A42" s="83" t="s">
        <v>271</v>
      </c>
      <c r="B42" s="84">
        <v>6</v>
      </c>
      <c r="C42" s="84" t="s">
        <v>405</v>
      </c>
      <c r="D42" s="84" t="s">
        <v>404</v>
      </c>
      <c r="E42" s="86" t="s">
        <v>265</v>
      </c>
      <c r="F42" s="86" t="s">
        <v>266</v>
      </c>
      <c r="G42" s="86" t="s">
        <v>58</v>
      </c>
      <c r="H42" s="86" t="s">
        <v>267</v>
      </c>
      <c r="I42" s="85" t="s">
        <v>275</v>
      </c>
      <c r="J42" s="85" t="s">
        <v>280</v>
      </c>
      <c r="K42" s="84">
        <v>1</v>
      </c>
      <c r="L42" s="84" t="s">
        <v>428</v>
      </c>
      <c r="M42" s="84" t="s">
        <v>429</v>
      </c>
      <c r="N42" s="84" t="s">
        <v>430</v>
      </c>
      <c r="O42" s="84" t="s">
        <v>431</v>
      </c>
      <c r="P42" s="84"/>
      <c r="Q42" s="84"/>
      <c r="R42" s="84"/>
      <c r="S42" s="84"/>
      <c r="T42" s="84"/>
      <c r="U42" s="84"/>
      <c r="V42" s="84"/>
      <c r="W42" s="84"/>
      <c r="X42" s="84"/>
      <c r="Y42" s="84"/>
      <c r="Z42" s="84"/>
      <c r="AA42" s="84"/>
      <c r="AB42" s="84"/>
      <c r="AC42" s="137"/>
      <c r="AD42" s="124">
        <v>1</v>
      </c>
      <c r="AE42" s="84">
        <v>0</v>
      </c>
      <c r="AF42" s="84"/>
      <c r="AG42" s="84"/>
      <c r="AH42" s="84"/>
      <c r="AI42" s="84"/>
      <c r="AJ42" s="85"/>
      <c r="AK42" s="85"/>
      <c r="AL42" s="85"/>
      <c r="AM42" s="34"/>
      <c r="AN42" s="34"/>
      <c r="AO42" s="34"/>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43"/>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43"/>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c r="IV42" s="31"/>
      <c r="IW42" s="31"/>
      <c r="IX42" s="31"/>
      <c r="IY42" s="31"/>
      <c r="IZ42" s="31"/>
      <c r="JA42" s="31"/>
      <c r="JB42" s="31"/>
      <c r="JC42" s="31"/>
      <c r="JD42" s="31"/>
      <c r="JE42" s="31"/>
      <c r="JF42" s="31"/>
      <c r="JG42" s="31"/>
      <c r="JH42" s="31"/>
      <c r="JI42" s="31"/>
      <c r="JJ42" s="31"/>
      <c r="JK42" s="31"/>
      <c r="JL42" s="31"/>
      <c r="JM42" s="31"/>
      <c r="JN42" s="31"/>
      <c r="JO42" s="31"/>
      <c r="JP42" s="31"/>
      <c r="JQ42" s="31"/>
      <c r="JR42" s="31"/>
      <c r="JS42" s="31"/>
      <c r="JT42" s="31"/>
      <c r="JU42" s="31"/>
      <c r="JV42" s="31"/>
      <c r="JW42" s="31"/>
      <c r="JX42" s="31"/>
      <c r="JY42" s="31"/>
      <c r="JZ42" s="31"/>
      <c r="KA42" s="31"/>
      <c r="KB42" s="31"/>
      <c r="KC42" s="31"/>
      <c r="KD42" s="31"/>
      <c r="KE42" s="31"/>
      <c r="KF42" s="31"/>
      <c r="KG42" s="31"/>
      <c r="KH42" s="31"/>
      <c r="KI42" s="31"/>
      <c r="KJ42" s="31"/>
      <c r="KK42" s="31"/>
      <c r="KL42" s="31"/>
      <c r="KM42" s="31"/>
      <c r="KN42" s="31"/>
      <c r="KO42" s="31"/>
      <c r="KP42" s="31"/>
      <c r="KQ42" s="31"/>
      <c r="KR42" s="31"/>
      <c r="KS42" s="31"/>
      <c r="KT42" s="31"/>
      <c r="KU42" s="31"/>
      <c r="KV42" s="31"/>
      <c r="KW42" s="31"/>
      <c r="KX42" s="31"/>
      <c r="KY42" s="31"/>
      <c r="KZ42" s="31"/>
      <c r="LA42" s="31"/>
      <c r="LB42" s="31"/>
      <c r="LC42" s="31"/>
      <c r="LD42" s="31"/>
      <c r="LE42" s="31"/>
      <c r="LF42" s="31"/>
      <c r="LG42" s="31"/>
      <c r="LH42" s="31"/>
      <c r="LI42" s="31"/>
      <c r="LJ42" s="31"/>
      <c r="LK42" s="31"/>
      <c r="LL42" s="31"/>
      <c r="LM42" s="31"/>
      <c r="LN42" s="31"/>
      <c r="LO42" s="31"/>
      <c r="LP42" s="31"/>
      <c r="LQ42" s="31"/>
      <c r="LR42" s="31"/>
      <c r="LS42" s="31"/>
      <c r="LT42" s="31"/>
      <c r="LU42" s="31"/>
      <c r="LV42" s="31"/>
      <c r="LW42" s="31"/>
      <c r="LX42" s="31"/>
      <c r="LY42" s="31"/>
      <c r="LZ42" s="31"/>
      <c r="MA42" s="31"/>
      <c r="MB42" s="31"/>
      <c r="MC42" s="31"/>
      <c r="MD42" s="31"/>
      <c r="ME42" s="31"/>
      <c r="MF42" s="31"/>
      <c r="MG42" s="31"/>
      <c r="MH42" s="31"/>
      <c r="MI42" s="31"/>
      <c r="MJ42" s="31"/>
      <c r="MK42" s="31"/>
      <c r="ML42" s="31"/>
      <c r="MM42" s="31"/>
      <c r="MN42" s="31"/>
      <c r="MO42" s="31"/>
      <c r="MP42" s="31"/>
      <c r="MQ42" s="31"/>
      <c r="MR42" s="31"/>
      <c r="MS42" s="31"/>
      <c r="MT42" s="31"/>
      <c r="MU42" s="31"/>
      <c r="MV42" s="31"/>
      <c r="MW42" s="31"/>
      <c r="MX42" s="31"/>
      <c r="MY42" s="31"/>
      <c r="MZ42" s="31"/>
      <c r="NA42" s="31"/>
      <c r="NB42" s="31"/>
      <c r="NC42" s="31"/>
      <c r="ND42" s="31"/>
      <c r="NE42" s="31"/>
      <c r="NF42" s="31"/>
      <c r="NG42" s="31"/>
      <c r="NH42" s="31"/>
      <c r="NI42" s="31"/>
      <c r="NJ42" s="31"/>
      <c r="NK42" s="31"/>
      <c r="NL42" s="31"/>
      <c r="NM42" s="31"/>
      <c r="NN42" s="31"/>
      <c r="NO42" s="31"/>
      <c r="NP42" s="31"/>
      <c r="NQ42" s="31"/>
      <c r="NR42" s="31"/>
      <c r="NS42" s="31"/>
      <c r="NT42" s="31"/>
      <c r="NU42" s="31"/>
      <c r="NV42" s="31"/>
      <c r="NW42" s="31"/>
      <c r="NX42" s="31"/>
      <c r="NY42" s="31"/>
      <c r="NZ42" s="31"/>
      <c r="OA42" s="31"/>
      <c r="OB42" s="31"/>
      <c r="OC42" s="31"/>
      <c r="OD42" s="31"/>
      <c r="OE42" s="31"/>
      <c r="OF42" s="31"/>
      <c r="OG42" s="31"/>
      <c r="OH42" s="31"/>
      <c r="OI42" s="31"/>
      <c r="OJ42" s="31"/>
      <c r="OK42" s="31"/>
      <c r="OL42" s="31"/>
      <c r="OM42" s="31"/>
      <c r="ON42" s="31"/>
      <c r="OO42" s="31"/>
      <c r="OP42" s="31"/>
      <c r="OQ42" s="31"/>
      <c r="OR42" s="31"/>
      <c r="OS42" s="31"/>
      <c r="OT42" s="31"/>
      <c r="OU42" s="31"/>
      <c r="OV42" s="31"/>
      <c r="OW42" s="31"/>
      <c r="OX42" s="31"/>
      <c r="OY42" s="31"/>
      <c r="OZ42" s="31"/>
      <c r="PA42" s="31"/>
      <c r="PB42" s="31"/>
      <c r="PC42" s="31"/>
      <c r="PD42" s="31"/>
      <c r="PE42" s="31"/>
      <c r="PF42" s="31"/>
      <c r="PG42" s="31"/>
      <c r="PH42" s="31"/>
      <c r="PI42" s="31"/>
      <c r="PJ42" s="31"/>
      <c r="PK42" s="31"/>
      <c r="PL42" s="31"/>
      <c r="PM42" s="31"/>
      <c r="PN42" s="31"/>
      <c r="PO42" s="31"/>
      <c r="PP42" s="31"/>
      <c r="PQ42" s="31"/>
      <c r="PR42" s="31"/>
      <c r="PS42" s="31"/>
      <c r="PT42" s="31"/>
      <c r="PU42" s="31"/>
      <c r="PV42" s="31"/>
      <c r="PW42" s="31"/>
      <c r="PX42" s="31"/>
      <c r="PY42" s="31"/>
      <c r="PZ42" s="31"/>
      <c r="QA42" s="31"/>
      <c r="QB42" s="31"/>
      <c r="QC42" s="31"/>
      <c r="QD42" s="31"/>
      <c r="QE42" s="31"/>
      <c r="QF42" s="31"/>
      <c r="QG42" s="31"/>
      <c r="QH42" s="31"/>
      <c r="QI42" s="31"/>
      <c r="QJ42" s="31"/>
      <c r="QK42" s="31"/>
      <c r="QL42" s="31"/>
      <c r="QM42" s="31"/>
      <c r="QN42" s="31"/>
      <c r="QO42" s="31"/>
      <c r="QP42" s="31"/>
      <c r="QQ42" s="31"/>
      <c r="QR42" s="31"/>
      <c r="QS42" s="31"/>
      <c r="QT42" s="31"/>
      <c r="QU42" s="31"/>
      <c r="QV42" s="31"/>
      <c r="QW42" s="31"/>
      <c r="QX42" s="31"/>
      <c r="QY42" s="31"/>
      <c r="QZ42" s="31"/>
      <c r="RA42" s="31"/>
      <c r="RB42" s="31"/>
      <c r="RC42" s="31"/>
      <c r="RD42" s="31"/>
      <c r="RE42" s="31"/>
      <c r="RF42" s="31"/>
      <c r="RG42" s="31"/>
      <c r="RH42" s="31"/>
      <c r="RI42" s="31"/>
      <c r="RJ42" s="31"/>
      <c r="RK42" s="31"/>
      <c r="RL42" s="31"/>
      <c r="RM42" s="31"/>
      <c r="RN42" s="31"/>
      <c r="RO42" s="31"/>
      <c r="RP42" s="31"/>
      <c r="RQ42" s="31"/>
      <c r="RR42" s="31"/>
      <c r="RS42" s="31"/>
      <c r="RT42" s="31"/>
      <c r="RU42" s="31"/>
      <c r="RV42" s="31"/>
      <c r="RW42" s="31"/>
      <c r="RX42" s="31"/>
      <c r="RY42" s="31"/>
      <c r="RZ42" s="31"/>
      <c r="SA42" s="31"/>
      <c r="SB42" s="31"/>
      <c r="SC42" s="31"/>
      <c r="SD42" s="31"/>
      <c r="SE42" s="31"/>
      <c r="SF42" s="31"/>
      <c r="SG42" s="31"/>
      <c r="SH42" s="31"/>
      <c r="SI42" s="31"/>
      <c r="SJ42" s="31"/>
      <c r="SK42" s="31"/>
      <c r="SL42" s="31"/>
      <c r="SM42" s="31"/>
      <c r="SN42" s="31"/>
      <c r="SO42" s="31"/>
      <c r="SP42" s="31"/>
      <c r="SQ42" s="31"/>
      <c r="SR42" s="31"/>
      <c r="SS42" s="31"/>
      <c r="ST42" s="31"/>
      <c r="SU42" s="31"/>
      <c r="SV42" s="31"/>
      <c r="SW42" s="31"/>
      <c r="SX42" s="31"/>
      <c r="SY42" s="31"/>
      <c r="SZ42" s="31"/>
      <c r="TA42" s="31"/>
      <c r="TB42" s="31"/>
      <c r="TC42" s="31"/>
      <c r="TD42" s="31"/>
      <c r="TE42" s="31"/>
      <c r="TF42" s="31"/>
      <c r="TG42" s="31"/>
      <c r="TH42" s="31"/>
      <c r="TI42" s="31"/>
      <c r="TJ42" s="31"/>
      <c r="TK42" s="31"/>
      <c r="TL42" s="31"/>
      <c r="TM42" s="31"/>
      <c r="TN42" s="31"/>
      <c r="TO42" s="31"/>
      <c r="TP42" s="31"/>
      <c r="TQ42" s="31"/>
      <c r="TR42" s="31"/>
      <c r="TS42" s="31"/>
      <c r="TT42" s="31"/>
      <c r="TU42" s="31"/>
      <c r="TV42" s="31"/>
      <c r="TW42" s="31"/>
      <c r="TX42" s="31"/>
      <c r="TY42" s="31"/>
      <c r="TZ42" s="31"/>
      <c r="UA42" s="31"/>
      <c r="UB42" s="31"/>
      <c r="UC42" s="31"/>
    </row>
    <row r="43" spans="1:549" s="24" customFormat="1" ht="82.8" x14ac:dyDescent="0.25">
      <c r="A43" s="83" t="s">
        <v>272</v>
      </c>
      <c r="B43" s="84">
        <v>6</v>
      </c>
      <c r="C43" s="84" t="s">
        <v>406</v>
      </c>
      <c r="D43" s="84" t="s">
        <v>407</v>
      </c>
      <c r="E43" s="86" t="s">
        <v>265</v>
      </c>
      <c r="F43" s="86" t="s">
        <v>266</v>
      </c>
      <c r="G43" s="86" t="s">
        <v>58</v>
      </c>
      <c r="H43" s="86" t="s">
        <v>267</v>
      </c>
      <c r="I43" s="85" t="s">
        <v>276</v>
      </c>
      <c r="J43" s="85" t="s">
        <v>281</v>
      </c>
      <c r="K43" s="84">
        <v>1</v>
      </c>
      <c r="L43" s="84" t="s">
        <v>428</v>
      </c>
      <c r="M43" s="84" t="s">
        <v>429</v>
      </c>
      <c r="N43" s="84" t="s">
        <v>430</v>
      </c>
      <c r="O43" s="84" t="s">
        <v>431</v>
      </c>
      <c r="P43" s="84"/>
      <c r="Q43" s="84"/>
      <c r="R43" s="84"/>
      <c r="S43" s="84"/>
      <c r="T43" s="84"/>
      <c r="U43" s="84"/>
      <c r="V43" s="84"/>
      <c r="W43" s="84"/>
      <c r="X43" s="84"/>
      <c r="Y43" s="84"/>
      <c r="Z43" s="84"/>
      <c r="AA43" s="84"/>
      <c r="AB43" s="84"/>
      <c r="AC43" s="137"/>
      <c r="AD43" s="124">
        <v>1</v>
      </c>
      <c r="AE43" s="84">
        <v>0</v>
      </c>
      <c r="AF43" s="84"/>
      <c r="AG43" s="84"/>
      <c r="AH43" s="84"/>
      <c r="AI43" s="84"/>
      <c r="AJ43" s="85"/>
      <c r="AK43" s="85"/>
      <c r="AL43" s="85"/>
      <c r="AM43" s="34"/>
      <c r="AN43" s="34"/>
      <c r="AO43" s="34"/>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43"/>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43"/>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c r="IW43" s="31"/>
      <c r="IX43" s="31"/>
      <c r="IY43" s="31"/>
      <c r="IZ43" s="31"/>
      <c r="JA43" s="31"/>
      <c r="JB43" s="31"/>
      <c r="JC43" s="31"/>
      <c r="JD43" s="31"/>
      <c r="JE43" s="31"/>
      <c r="JF43" s="31"/>
      <c r="JG43" s="31"/>
      <c r="JH43" s="31"/>
      <c r="JI43" s="31"/>
      <c r="JJ43" s="31"/>
      <c r="JK43" s="31"/>
      <c r="JL43" s="31"/>
      <c r="JM43" s="31"/>
      <c r="JN43" s="31"/>
      <c r="JO43" s="31"/>
      <c r="JP43" s="31"/>
      <c r="JQ43" s="31"/>
      <c r="JR43" s="31"/>
      <c r="JS43" s="31"/>
      <c r="JT43" s="31"/>
      <c r="JU43" s="31"/>
      <c r="JV43" s="31"/>
      <c r="JW43" s="31"/>
      <c r="JX43" s="31"/>
      <c r="JY43" s="31"/>
      <c r="JZ43" s="31"/>
      <c r="KA43" s="31"/>
      <c r="KB43" s="31"/>
      <c r="KC43" s="31"/>
      <c r="KD43" s="31"/>
      <c r="KE43" s="31"/>
      <c r="KF43" s="31"/>
      <c r="KG43" s="31"/>
      <c r="KH43" s="31"/>
      <c r="KI43" s="31"/>
      <c r="KJ43" s="31"/>
      <c r="KK43" s="31"/>
      <c r="KL43" s="31"/>
      <c r="KM43" s="31"/>
      <c r="KN43" s="31"/>
      <c r="KO43" s="31"/>
      <c r="KP43" s="31"/>
      <c r="KQ43" s="31"/>
      <c r="KR43" s="31"/>
      <c r="KS43" s="31"/>
      <c r="KT43" s="31"/>
      <c r="KU43" s="31"/>
      <c r="KV43" s="31"/>
      <c r="KW43" s="31"/>
      <c r="KX43" s="31"/>
      <c r="KY43" s="31"/>
      <c r="KZ43" s="31"/>
      <c r="LA43" s="31"/>
      <c r="LB43" s="31"/>
      <c r="LC43" s="31"/>
      <c r="LD43" s="31"/>
      <c r="LE43" s="31"/>
      <c r="LF43" s="31"/>
      <c r="LG43" s="31"/>
      <c r="LH43" s="31"/>
      <c r="LI43" s="31"/>
      <c r="LJ43" s="31"/>
      <c r="LK43" s="31"/>
      <c r="LL43" s="31"/>
      <c r="LM43" s="31"/>
      <c r="LN43" s="31"/>
      <c r="LO43" s="31"/>
      <c r="LP43" s="31"/>
      <c r="LQ43" s="31"/>
      <c r="LR43" s="31"/>
      <c r="LS43" s="31"/>
      <c r="LT43" s="31"/>
      <c r="LU43" s="31"/>
      <c r="LV43" s="31"/>
      <c r="LW43" s="31"/>
      <c r="LX43" s="31"/>
      <c r="LY43" s="31"/>
      <c r="LZ43" s="31"/>
      <c r="MA43" s="31"/>
      <c r="MB43" s="31"/>
      <c r="MC43" s="31"/>
      <c r="MD43" s="31"/>
      <c r="ME43" s="31"/>
      <c r="MF43" s="31"/>
      <c r="MG43" s="31"/>
      <c r="MH43" s="31"/>
      <c r="MI43" s="31"/>
      <c r="MJ43" s="31"/>
      <c r="MK43" s="31"/>
      <c r="ML43" s="31"/>
      <c r="MM43" s="31"/>
      <c r="MN43" s="31"/>
      <c r="MO43" s="31"/>
      <c r="MP43" s="31"/>
      <c r="MQ43" s="31"/>
      <c r="MR43" s="31"/>
      <c r="MS43" s="31"/>
      <c r="MT43" s="31"/>
      <c r="MU43" s="31"/>
      <c r="MV43" s="31"/>
      <c r="MW43" s="31"/>
      <c r="MX43" s="31"/>
      <c r="MY43" s="31"/>
      <c r="MZ43" s="31"/>
      <c r="NA43" s="31"/>
      <c r="NB43" s="31"/>
      <c r="NC43" s="31"/>
      <c r="ND43" s="31"/>
      <c r="NE43" s="31"/>
      <c r="NF43" s="31"/>
      <c r="NG43" s="31"/>
      <c r="NH43" s="31"/>
      <c r="NI43" s="31"/>
      <c r="NJ43" s="31"/>
      <c r="NK43" s="31"/>
      <c r="NL43" s="31"/>
      <c r="NM43" s="31"/>
      <c r="NN43" s="31"/>
      <c r="NO43" s="31"/>
      <c r="NP43" s="31"/>
      <c r="NQ43" s="31"/>
      <c r="NR43" s="31"/>
      <c r="NS43" s="31"/>
      <c r="NT43" s="31"/>
      <c r="NU43" s="31"/>
      <c r="NV43" s="31"/>
      <c r="NW43" s="31"/>
      <c r="NX43" s="31"/>
      <c r="NY43" s="31"/>
      <c r="NZ43" s="31"/>
      <c r="OA43" s="31"/>
      <c r="OB43" s="31"/>
      <c r="OC43" s="31"/>
      <c r="OD43" s="31"/>
      <c r="OE43" s="31"/>
      <c r="OF43" s="31"/>
      <c r="OG43" s="31"/>
      <c r="OH43" s="31"/>
      <c r="OI43" s="31"/>
      <c r="OJ43" s="31"/>
      <c r="OK43" s="31"/>
      <c r="OL43" s="31"/>
      <c r="OM43" s="31"/>
      <c r="ON43" s="31"/>
      <c r="OO43" s="31"/>
      <c r="OP43" s="31"/>
      <c r="OQ43" s="31"/>
      <c r="OR43" s="31"/>
      <c r="OS43" s="31"/>
      <c r="OT43" s="31"/>
      <c r="OU43" s="31"/>
      <c r="OV43" s="31"/>
      <c r="OW43" s="31"/>
      <c r="OX43" s="31"/>
      <c r="OY43" s="31"/>
      <c r="OZ43" s="31"/>
      <c r="PA43" s="31"/>
      <c r="PB43" s="31"/>
      <c r="PC43" s="31"/>
      <c r="PD43" s="31"/>
      <c r="PE43" s="31"/>
      <c r="PF43" s="31"/>
      <c r="PG43" s="31"/>
      <c r="PH43" s="31"/>
      <c r="PI43" s="31"/>
      <c r="PJ43" s="31"/>
      <c r="PK43" s="31"/>
      <c r="PL43" s="31"/>
      <c r="PM43" s="31"/>
      <c r="PN43" s="31"/>
      <c r="PO43" s="31"/>
      <c r="PP43" s="31"/>
      <c r="PQ43" s="31"/>
      <c r="PR43" s="31"/>
      <c r="PS43" s="31"/>
      <c r="PT43" s="31"/>
      <c r="PU43" s="31"/>
      <c r="PV43" s="31"/>
      <c r="PW43" s="31"/>
      <c r="PX43" s="31"/>
      <c r="PY43" s="31"/>
      <c r="PZ43" s="31"/>
      <c r="QA43" s="31"/>
      <c r="QB43" s="31"/>
      <c r="QC43" s="31"/>
      <c r="QD43" s="31"/>
      <c r="QE43" s="31"/>
      <c r="QF43" s="31"/>
      <c r="QG43" s="31"/>
      <c r="QH43" s="31"/>
      <c r="QI43" s="31"/>
      <c r="QJ43" s="31"/>
      <c r="QK43" s="31"/>
      <c r="QL43" s="31"/>
      <c r="QM43" s="31"/>
      <c r="QN43" s="31"/>
      <c r="QO43" s="31"/>
      <c r="QP43" s="31"/>
      <c r="QQ43" s="31"/>
      <c r="QR43" s="31"/>
      <c r="QS43" s="31"/>
      <c r="QT43" s="31"/>
      <c r="QU43" s="31"/>
      <c r="QV43" s="31"/>
      <c r="QW43" s="31"/>
      <c r="QX43" s="31"/>
      <c r="QY43" s="31"/>
      <c r="QZ43" s="31"/>
      <c r="RA43" s="31"/>
      <c r="RB43" s="31"/>
      <c r="RC43" s="31"/>
      <c r="RD43" s="31"/>
      <c r="RE43" s="31"/>
      <c r="RF43" s="31"/>
      <c r="RG43" s="31"/>
      <c r="RH43" s="31"/>
      <c r="RI43" s="31"/>
      <c r="RJ43" s="31"/>
      <c r="RK43" s="31"/>
      <c r="RL43" s="31"/>
      <c r="RM43" s="31"/>
      <c r="RN43" s="31"/>
      <c r="RO43" s="31"/>
      <c r="RP43" s="31"/>
      <c r="RQ43" s="31"/>
      <c r="RR43" s="31"/>
      <c r="RS43" s="31"/>
      <c r="RT43" s="31"/>
      <c r="RU43" s="31"/>
      <c r="RV43" s="31"/>
      <c r="RW43" s="31"/>
      <c r="RX43" s="31"/>
      <c r="RY43" s="31"/>
      <c r="RZ43" s="31"/>
      <c r="SA43" s="31"/>
      <c r="SB43" s="31"/>
      <c r="SC43" s="31"/>
      <c r="SD43" s="31"/>
      <c r="SE43" s="31"/>
      <c r="SF43" s="31"/>
      <c r="SG43" s="31"/>
      <c r="SH43" s="31"/>
      <c r="SI43" s="31"/>
      <c r="SJ43" s="31"/>
      <c r="SK43" s="31"/>
      <c r="SL43" s="31"/>
      <c r="SM43" s="31"/>
      <c r="SN43" s="31"/>
      <c r="SO43" s="31"/>
      <c r="SP43" s="31"/>
      <c r="SQ43" s="31"/>
      <c r="SR43" s="31"/>
      <c r="SS43" s="31"/>
      <c r="ST43" s="31"/>
      <c r="SU43" s="31"/>
      <c r="SV43" s="31"/>
      <c r="SW43" s="31"/>
      <c r="SX43" s="31"/>
      <c r="SY43" s="31"/>
      <c r="SZ43" s="31"/>
      <c r="TA43" s="31"/>
      <c r="TB43" s="31"/>
      <c r="TC43" s="31"/>
      <c r="TD43" s="31"/>
      <c r="TE43" s="31"/>
      <c r="TF43" s="31"/>
      <c r="TG43" s="31"/>
      <c r="TH43" s="31"/>
      <c r="TI43" s="31"/>
      <c r="TJ43" s="31"/>
      <c r="TK43" s="31"/>
      <c r="TL43" s="31"/>
      <c r="TM43" s="31"/>
      <c r="TN43" s="31"/>
      <c r="TO43" s="31"/>
      <c r="TP43" s="31"/>
      <c r="TQ43" s="31"/>
      <c r="TR43" s="31"/>
      <c r="TS43" s="31"/>
      <c r="TT43" s="31"/>
      <c r="TU43" s="31"/>
      <c r="TV43" s="31"/>
      <c r="TW43" s="31"/>
      <c r="TX43" s="31"/>
      <c r="TY43" s="31"/>
      <c r="TZ43" s="31"/>
      <c r="UA43" s="31"/>
      <c r="UB43" s="31"/>
      <c r="UC43" s="31"/>
    </row>
    <row r="44" spans="1:549" s="27" customFormat="1" ht="110.4" x14ac:dyDescent="0.25">
      <c r="A44" s="87" t="s">
        <v>284</v>
      </c>
      <c r="B44" s="88">
        <v>7</v>
      </c>
      <c r="C44" s="88" t="s">
        <v>408</v>
      </c>
      <c r="D44" s="88" t="s">
        <v>414</v>
      </c>
      <c r="E44" s="90" t="s">
        <v>282</v>
      </c>
      <c r="F44" s="90" t="s">
        <v>283</v>
      </c>
      <c r="G44" s="90" t="s">
        <v>68</v>
      </c>
      <c r="H44" s="90" t="s">
        <v>69</v>
      </c>
      <c r="I44" s="89" t="s">
        <v>290</v>
      </c>
      <c r="J44" s="89" t="s">
        <v>291</v>
      </c>
      <c r="K44" s="88">
        <v>1</v>
      </c>
      <c r="L44" s="88" t="s">
        <v>428</v>
      </c>
      <c r="M44" s="88" t="s">
        <v>429</v>
      </c>
      <c r="N44" s="88" t="s">
        <v>430</v>
      </c>
      <c r="O44" s="88" t="s">
        <v>431</v>
      </c>
      <c r="P44" s="88"/>
      <c r="Q44" s="88"/>
      <c r="R44" s="88"/>
      <c r="S44" s="88"/>
      <c r="T44" s="88"/>
      <c r="U44" s="88"/>
      <c r="V44" s="88"/>
      <c r="W44" s="88"/>
      <c r="X44" s="88"/>
      <c r="Y44" s="88"/>
      <c r="Z44" s="88"/>
      <c r="AA44" s="88"/>
      <c r="AB44" s="88"/>
      <c r="AC44" s="138"/>
      <c r="AD44" s="125">
        <v>1</v>
      </c>
      <c r="AE44" s="88">
        <v>0</v>
      </c>
      <c r="AF44" s="88"/>
      <c r="AG44" s="88"/>
      <c r="AH44" s="88"/>
      <c r="AI44" s="88"/>
      <c r="AJ44" s="89"/>
      <c r="AK44" s="89"/>
      <c r="AL44" s="89"/>
      <c r="AM44" s="34"/>
      <c r="AN44" s="34"/>
      <c r="AO44" s="34"/>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43"/>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43"/>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c r="IT44" s="31"/>
      <c r="IU44" s="31"/>
      <c r="IV44" s="31"/>
      <c r="IW44" s="31"/>
      <c r="IX44" s="31"/>
      <c r="IY44" s="31"/>
      <c r="IZ44" s="31"/>
      <c r="JA44" s="31"/>
      <c r="JB44" s="31"/>
      <c r="JC44" s="31"/>
      <c r="JD44" s="31"/>
      <c r="JE44" s="31"/>
      <c r="JF44" s="31"/>
      <c r="JG44" s="31"/>
      <c r="JH44" s="31"/>
      <c r="JI44" s="31"/>
      <c r="JJ44" s="31"/>
      <c r="JK44" s="31"/>
      <c r="JL44" s="31"/>
      <c r="JM44" s="31"/>
      <c r="JN44" s="31"/>
      <c r="JO44" s="31"/>
      <c r="JP44" s="31"/>
      <c r="JQ44" s="31"/>
      <c r="JR44" s="31"/>
      <c r="JS44" s="31"/>
      <c r="JT44" s="31"/>
      <c r="JU44" s="31"/>
      <c r="JV44" s="31"/>
      <c r="JW44" s="31"/>
      <c r="JX44" s="31"/>
      <c r="JY44" s="31"/>
      <c r="JZ44" s="31"/>
      <c r="KA44" s="31"/>
      <c r="KB44" s="31"/>
      <c r="KC44" s="31"/>
      <c r="KD44" s="31"/>
      <c r="KE44" s="31"/>
      <c r="KF44" s="31"/>
      <c r="KG44" s="31"/>
      <c r="KH44" s="31"/>
      <c r="KI44" s="31"/>
      <c r="KJ44" s="31"/>
      <c r="KK44" s="31"/>
      <c r="KL44" s="31"/>
      <c r="KM44" s="31"/>
      <c r="KN44" s="31"/>
      <c r="KO44" s="31"/>
      <c r="KP44" s="31"/>
      <c r="KQ44" s="31"/>
      <c r="KR44" s="31"/>
      <c r="KS44" s="31"/>
      <c r="KT44" s="31"/>
      <c r="KU44" s="31"/>
      <c r="KV44" s="31"/>
      <c r="KW44" s="31"/>
      <c r="KX44" s="31"/>
      <c r="KY44" s="31"/>
      <c r="KZ44" s="31"/>
      <c r="LA44" s="31"/>
      <c r="LB44" s="31"/>
      <c r="LC44" s="31"/>
      <c r="LD44" s="31"/>
      <c r="LE44" s="31"/>
      <c r="LF44" s="31"/>
      <c r="LG44" s="31"/>
      <c r="LH44" s="31"/>
      <c r="LI44" s="31"/>
      <c r="LJ44" s="31"/>
      <c r="LK44" s="31"/>
      <c r="LL44" s="31"/>
      <c r="LM44" s="31"/>
      <c r="LN44" s="31"/>
      <c r="LO44" s="31"/>
      <c r="LP44" s="31"/>
      <c r="LQ44" s="31"/>
      <c r="LR44" s="31"/>
      <c r="LS44" s="31"/>
      <c r="LT44" s="31"/>
      <c r="LU44" s="31"/>
      <c r="LV44" s="31"/>
      <c r="LW44" s="31"/>
      <c r="LX44" s="31"/>
      <c r="LY44" s="31"/>
      <c r="LZ44" s="31"/>
      <c r="MA44" s="31"/>
      <c r="MB44" s="31"/>
      <c r="MC44" s="31"/>
      <c r="MD44" s="31"/>
      <c r="ME44" s="31"/>
      <c r="MF44" s="31"/>
      <c r="MG44" s="31"/>
      <c r="MH44" s="31"/>
      <c r="MI44" s="31"/>
      <c r="MJ44" s="31"/>
      <c r="MK44" s="31"/>
      <c r="ML44" s="31"/>
      <c r="MM44" s="31"/>
      <c r="MN44" s="31"/>
      <c r="MO44" s="31"/>
      <c r="MP44" s="31"/>
      <c r="MQ44" s="31"/>
      <c r="MR44" s="31"/>
      <c r="MS44" s="31"/>
      <c r="MT44" s="31"/>
      <c r="MU44" s="31"/>
      <c r="MV44" s="31"/>
      <c r="MW44" s="31"/>
      <c r="MX44" s="31"/>
      <c r="MY44" s="31"/>
      <c r="MZ44" s="31"/>
      <c r="NA44" s="31"/>
      <c r="NB44" s="31"/>
      <c r="NC44" s="31"/>
      <c r="ND44" s="31"/>
      <c r="NE44" s="31"/>
      <c r="NF44" s="31"/>
      <c r="NG44" s="31"/>
      <c r="NH44" s="31"/>
      <c r="NI44" s="31"/>
      <c r="NJ44" s="31"/>
      <c r="NK44" s="31"/>
      <c r="NL44" s="31"/>
      <c r="NM44" s="31"/>
      <c r="NN44" s="31"/>
      <c r="NO44" s="31"/>
      <c r="NP44" s="31"/>
      <c r="NQ44" s="31"/>
      <c r="NR44" s="31"/>
      <c r="NS44" s="31"/>
      <c r="NT44" s="31"/>
      <c r="NU44" s="31"/>
      <c r="NV44" s="31"/>
      <c r="NW44" s="31"/>
      <c r="NX44" s="31"/>
      <c r="NY44" s="31"/>
      <c r="NZ44" s="31"/>
      <c r="OA44" s="31"/>
      <c r="OB44" s="31"/>
      <c r="OC44" s="31"/>
      <c r="OD44" s="31"/>
      <c r="OE44" s="31"/>
      <c r="OF44" s="31"/>
      <c r="OG44" s="31"/>
      <c r="OH44" s="31"/>
      <c r="OI44" s="31"/>
      <c r="OJ44" s="31"/>
      <c r="OK44" s="31"/>
      <c r="OL44" s="31"/>
      <c r="OM44" s="31"/>
      <c r="ON44" s="31"/>
      <c r="OO44" s="31"/>
      <c r="OP44" s="31"/>
      <c r="OQ44" s="31"/>
      <c r="OR44" s="31"/>
      <c r="OS44" s="31"/>
      <c r="OT44" s="31"/>
      <c r="OU44" s="31"/>
      <c r="OV44" s="31"/>
      <c r="OW44" s="31"/>
      <c r="OX44" s="31"/>
      <c r="OY44" s="31"/>
      <c r="OZ44" s="31"/>
      <c r="PA44" s="31"/>
      <c r="PB44" s="31"/>
      <c r="PC44" s="31"/>
      <c r="PD44" s="31"/>
      <c r="PE44" s="31"/>
      <c r="PF44" s="31"/>
      <c r="PG44" s="31"/>
      <c r="PH44" s="31"/>
      <c r="PI44" s="31"/>
      <c r="PJ44" s="31"/>
      <c r="PK44" s="31"/>
      <c r="PL44" s="31"/>
      <c r="PM44" s="31"/>
      <c r="PN44" s="31"/>
      <c r="PO44" s="31"/>
      <c r="PP44" s="31"/>
      <c r="PQ44" s="31"/>
      <c r="PR44" s="31"/>
      <c r="PS44" s="31"/>
      <c r="PT44" s="31"/>
      <c r="PU44" s="31"/>
      <c r="PV44" s="31"/>
      <c r="PW44" s="31"/>
      <c r="PX44" s="31"/>
      <c r="PY44" s="31"/>
      <c r="PZ44" s="31"/>
      <c r="QA44" s="31"/>
      <c r="QB44" s="31"/>
      <c r="QC44" s="31"/>
      <c r="QD44" s="31"/>
      <c r="QE44" s="31"/>
      <c r="QF44" s="31"/>
      <c r="QG44" s="31"/>
      <c r="QH44" s="31"/>
      <c r="QI44" s="31"/>
      <c r="QJ44" s="31"/>
      <c r="QK44" s="31"/>
      <c r="QL44" s="31"/>
      <c r="QM44" s="31"/>
      <c r="QN44" s="31"/>
      <c r="QO44" s="31"/>
      <c r="QP44" s="31"/>
      <c r="QQ44" s="31"/>
      <c r="QR44" s="31"/>
      <c r="QS44" s="31"/>
      <c r="QT44" s="31"/>
      <c r="QU44" s="31"/>
      <c r="QV44" s="31"/>
      <c r="QW44" s="31"/>
      <c r="QX44" s="31"/>
      <c r="QY44" s="31"/>
      <c r="QZ44" s="31"/>
      <c r="RA44" s="31"/>
      <c r="RB44" s="31"/>
      <c r="RC44" s="31"/>
      <c r="RD44" s="31"/>
      <c r="RE44" s="31"/>
      <c r="RF44" s="31"/>
      <c r="RG44" s="31"/>
      <c r="RH44" s="31"/>
      <c r="RI44" s="31"/>
      <c r="RJ44" s="31"/>
      <c r="RK44" s="31"/>
      <c r="RL44" s="31"/>
      <c r="RM44" s="31"/>
      <c r="RN44" s="31"/>
      <c r="RO44" s="31"/>
      <c r="RP44" s="31"/>
      <c r="RQ44" s="31"/>
      <c r="RR44" s="31"/>
      <c r="RS44" s="31"/>
      <c r="RT44" s="31"/>
      <c r="RU44" s="31"/>
      <c r="RV44" s="31"/>
      <c r="RW44" s="31"/>
      <c r="RX44" s="31"/>
      <c r="RY44" s="31"/>
      <c r="RZ44" s="31"/>
      <c r="SA44" s="31"/>
      <c r="SB44" s="31"/>
      <c r="SC44" s="31"/>
      <c r="SD44" s="31"/>
      <c r="SE44" s="31"/>
      <c r="SF44" s="31"/>
      <c r="SG44" s="31"/>
      <c r="SH44" s="31"/>
      <c r="SI44" s="31"/>
      <c r="SJ44" s="31"/>
      <c r="SK44" s="31"/>
      <c r="SL44" s="31"/>
      <c r="SM44" s="31"/>
      <c r="SN44" s="31"/>
      <c r="SO44" s="31"/>
      <c r="SP44" s="31"/>
      <c r="SQ44" s="31"/>
      <c r="SR44" s="31"/>
      <c r="SS44" s="31"/>
      <c r="ST44" s="31"/>
      <c r="SU44" s="31"/>
      <c r="SV44" s="31"/>
      <c r="SW44" s="31"/>
      <c r="SX44" s="31"/>
      <c r="SY44" s="31"/>
      <c r="SZ44" s="31"/>
      <c r="TA44" s="31"/>
      <c r="TB44" s="31"/>
      <c r="TC44" s="31"/>
      <c r="TD44" s="31"/>
      <c r="TE44" s="31"/>
      <c r="TF44" s="31"/>
      <c r="TG44" s="31"/>
      <c r="TH44" s="31"/>
      <c r="TI44" s="31"/>
      <c r="TJ44" s="31"/>
      <c r="TK44" s="31"/>
      <c r="TL44" s="31"/>
      <c r="TM44" s="31"/>
      <c r="TN44" s="31"/>
      <c r="TO44" s="31"/>
      <c r="TP44" s="31"/>
      <c r="TQ44" s="31"/>
      <c r="TR44" s="31"/>
      <c r="TS44" s="31"/>
      <c r="TT44" s="31"/>
      <c r="TU44" s="31"/>
      <c r="TV44" s="31"/>
      <c r="TW44" s="31"/>
      <c r="TX44" s="31"/>
      <c r="TY44" s="31"/>
      <c r="TZ44" s="31"/>
      <c r="UA44" s="31"/>
      <c r="UB44" s="31"/>
      <c r="UC44" s="31"/>
    </row>
    <row r="45" spans="1:549" s="27" customFormat="1" ht="69" x14ac:dyDescent="0.25">
      <c r="A45" s="87" t="s">
        <v>285</v>
      </c>
      <c r="B45" s="88">
        <v>7</v>
      </c>
      <c r="C45" s="88" t="s">
        <v>409</v>
      </c>
      <c r="D45" s="88" t="s">
        <v>415</v>
      </c>
      <c r="E45" s="90" t="s">
        <v>282</v>
      </c>
      <c r="F45" s="90" t="s">
        <v>283</v>
      </c>
      <c r="G45" s="90" t="s">
        <v>68</v>
      </c>
      <c r="H45" s="90" t="s">
        <v>69</v>
      </c>
      <c r="I45" s="89" t="s">
        <v>292</v>
      </c>
      <c r="J45" s="89" t="s">
        <v>293</v>
      </c>
      <c r="K45" s="88">
        <v>1</v>
      </c>
      <c r="L45" s="88" t="s">
        <v>457</v>
      </c>
      <c r="M45" s="88" t="s">
        <v>458</v>
      </c>
      <c r="N45" s="88" t="s">
        <v>459</v>
      </c>
      <c r="O45" s="88" t="s">
        <v>460</v>
      </c>
      <c r="P45" s="88" t="s">
        <v>461</v>
      </c>
      <c r="Q45" s="88" t="s">
        <v>462</v>
      </c>
      <c r="R45" s="88"/>
      <c r="S45" s="88"/>
      <c r="T45" s="88"/>
      <c r="U45" s="88"/>
      <c r="V45" s="88"/>
      <c r="W45" s="88"/>
      <c r="X45" s="88"/>
      <c r="Y45" s="88"/>
      <c r="Z45" s="88"/>
      <c r="AA45" s="88"/>
      <c r="AB45" s="88"/>
      <c r="AC45" s="138"/>
      <c r="AD45" s="125">
        <v>1</v>
      </c>
      <c r="AE45" s="88">
        <v>0.5</v>
      </c>
      <c r="AF45" s="88">
        <v>0</v>
      </c>
      <c r="AG45" s="88"/>
      <c r="AH45" s="88"/>
      <c r="AI45" s="88"/>
      <c r="AJ45" s="89"/>
      <c r="AK45" s="89"/>
      <c r="AL45" s="89"/>
      <c r="AM45" s="34"/>
      <c r="AN45" s="34"/>
      <c r="AO45" s="34"/>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43"/>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43"/>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c r="IV45" s="31"/>
      <c r="IW45" s="31"/>
      <c r="IX45" s="31"/>
      <c r="IY45" s="31"/>
      <c r="IZ45" s="31"/>
      <c r="JA45" s="31"/>
      <c r="JB45" s="31"/>
      <c r="JC45" s="31"/>
      <c r="JD45" s="31"/>
      <c r="JE45" s="31"/>
      <c r="JF45" s="31"/>
      <c r="JG45" s="31"/>
      <c r="JH45" s="31"/>
      <c r="JI45" s="31"/>
      <c r="JJ45" s="31"/>
      <c r="JK45" s="31"/>
      <c r="JL45" s="31"/>
      <c r="JM45" s="31"/>
      <c r="JN45" s="31"/>
      <c r="JO45" s="31"/>
      <c r="JP45" s="31"/>
      <c r="JQ45" s="31"/>
      <c r="JR45" s="31"/>
      <c r="JS45" s="31"/>
      <c r="JT45" s="31"/>
      <c r="JU45" s="31"/>
      <c r="JV45" s="31"/>
      <c r="JW45" s="31"/>
      <c r="JX45" s="31"/>
      <c r="JY45" s="31"/>
      <c r="JZ45" s="31"/>
      <c r="KA45" s="31"/>
      <c r="KB45" s="31"/>
      <c r="KC45" s="31"/>
      <c r="KD45" s="31"/>
      <c r="KE45" s="31"/>
      <c r="KF45" s="31"/>
      <c r="KG45" s="31"/>
      <c r="KH45" s="31"/>
      <c r="KI45" s="31"/>
      <c r="KJ45" s="31"/>
      <c r="KK45" s="31"/>
      <c r="KL45" s="31"/>
      <c r="KM45" s="31"/>
      <c r="KN45" s="31"/>
      <c r="KO45" s="31"/>
      <c r="KP45" s="31"/>
      <c r="KQ45" s="31"/>
      <c r="KR45" s="31"/>
      <c r="KS45" s="31"/>
      <c r="KT45" s="31"/>
      <c r="KU45" s="31"/>
      <c r="KV45" s="31"/>
      <c r="KW45" s="31"/>
      <c r="KX45" s="31"/>
      <c r="KY45" s="31"/>
      <c r="KZ45" s="31"/>
      <c r="LA45" s="31"/>
      <c r="LB45" s="31"/>
      <c r="LC45" s="31"/>
      <c r="LD45" s="31"/>
      <c r="LE45" s="31"/>
      <c r="LF45" s="31"/>
      <c r="LG45" s="31"/>
      <c r="LH45" s="31"/>
      <c r="LI45" s="31"/>
      <c r="LJ45" s="31"/>
      <c r="LK45" s="31"/>
      <c r="LL45" s="31"/>
      <c r="LM45" s="31"/>
      <c r="LN45" s="31"/>
      <c r="LO45" s="31"/>
      <c r="LP45" s="31"/>
      <c r="LQ45" s="31"/>
      <c r="LR45" s="31"/>
      <c r="LS45" s="31"/>
      <c r="LT45" s="31"/>
      <c r="LU45" s="31"/>
      <c r="LV45" s="31"/>
      <c r="LW45" s="31"/>
      <c r="LX45" s="31"/>
      <c r="LY45" s="31"/>
      <c r="LZ45" s="31"/>
      <c r="MA45" s="31"/>
      <c r="MB45" s="31"/>
      <c r="MC45" s="31"/>
      <c r="MD45" s="31"/>
      <c r="ME45" s="31"/>
      <c r="MF45" s="31"/>
      <c r="MG45" s="31"/>
      <c r="MH45" s="31"/>
      <c r="MI45" s="31"/>
      <c r="MJ45" s="31"/>
      <c r="MK45" s="31"/>
      <c r="ML45" s="31"/>
      <c r="MM45" s="31"/>
      <c r="MN45" s="31"/>
      <c r="MO45" s="31"/>
      <c r="MP45" s="31"/>
      <c r="MQ45" s="31"/>
      <c r="MR45" s="31"/>
      <c r="MS45" s="31"/>
      <c r="MT45" s="31"/>
      <c r="MU45" s="31"/>
      <c r="MV45" s="31"/>
      <c r="MW45" s="31"/>
      <c r="MX45" s="31"/>
      <c r="MY45" s="31"/>
      <c r="MZ45" s="31"/>
      <c r="NA45" s="31"/>
      <c r="NB45" s="31"/>
      <c r="NC45" s="31"/>
      <c r="ND45" s="31"/>
      <c r="NE45" s="31"/>
      <c r="NF45" s="31"/>
      <c r="NG45" s="31"/>
      <c r="NH45" s="31"/>
      <c r="NI45" s="31"/>
      <c r="NJ45" s="31"/>
      <c r="NK45" s="31"/>
      <c r="NL45" s="31"/>
      <c r="NM45" s="31"/>
      <c r="NN45" s="31"/>
      <c r="NO45" s="31"/>
      <c r="NP45" s="31"/>
      <c r="NQ45" s="31"/>
      <c r="NR45" s="31"/>
      <c r="NS45" s="31"/>
      <c r="NT45" s="31"/>
      <c r="NU45" s="31"/>
      <c r="NV45" s="31"/>
      <c r="NW45" s="31"/>
      <c r="NX45" s="31"/>
      <c r="NY45" s="31"/>
      <c r="NZ45" s="31"/>
      <c r="OA45" s="31"/>
      <c r="OB45" s="31"/>
      <c r="OC45" s="31"/>
      <c r="OD45" s="31"/>
      <c r="OE45" s="31"/>
      <c r="OF45" s="31"/>
      <c r="OG45" s="31"/>
      <c r="OH45" s="31"/>
      <c r="OI45" s="31"/>
      <c r="OJ45" s="31"/>
      <c r="OK45" s="31"/>
      <c r="OL45" s="31"/>
      <c r="OM45" s="31"/>
      <c r="ON45" s="31"/>
      <c r="OO45" s="31"/>
      <c r="OP45" s="31"/>
      <c r="OQ45" s="31"/>
      <c r="OR45" s="31"/>
      <c r="OS45" s="31"/>
      <c r="OT45" s="31"/>
      <c r="OU45" s="31"/>
      <c r="OV45" s="31"/>
      <c r="OW45" s="31"/>
      <c r="OX45" s="31"/>
      <c r="OY45" s="31"/>
      <c r="OZ45" s="31"/>
      <c r="PA45" s="31"/>
      <c r="PB45" s="31"/>
      <c r="PC45" s="31"/>
      <c r="PD45" s="31"/>
      <c r="PE45" s="31"/>
      <c r="PF45" s="31"/>
      <c r="PG45" s="31"/>
      <c r="PH45" s="31"/>
      <c r="PI45" s="31"/>
      <c r="PJ45" s="31"/>
      <c r="PK45" s="31"/>
      <c r="PL45" s="31"/>
      <c r="PM45" s="31"/>
      <c r="PN45" s="31"/>
      <c r="PO45" s="31"/>
      <c r="PP45" s="31"/>
      <c r="PQ45" s="31"/>
      <c r="PR45" s="31"/>
      <c r="PS45" s="31"/>
      <c r="PT45" s="31"/>
      <c r="PU45" s="31"/>
      <c r="PV45" s="31"/>
      <c r="PW45" s="31"/>
      <c r="PX45" s="31"/>
      <c r="PY45" s="31"/>
      <c r="PZ45" s="31"/>
      <c r="QA45" s="31"/>
      <c r="QB45" s="31"/>
      <c r="QC45" s="31"/>
      <c r="QD45" s="31"/>
      <c r="QE45" s="31"/>
      <c r="QF45" s="31"/>
      <c r="QG45" s="31"/>
      <c r="QH45" s="31"/>
      <c r="QI45" s="31"/>
      <c r="QJ45" s="31"/>
      <c r="QK45" s="31"/>
      <c r="QL45" s="31"/>
      <c r="QM45" s="31"/>
      <c r="QN45" s="31"/>
      <c r="QO45" s="31"/>
      <c r="QP45" s="31"/>
      <c r="QQ45" s="31"/>
      <c r="QR45" s="31"/>
      <c r="QS45" s="31"/>
      <c r="QT45" s="31"/>
      <c r="QU45" s="31"/>
      <c r="QV45" s="31"/>
      <c r="QW45" s="31"/>
      <c r="QX45" s="31"/>
      <c r="QY45" s="31"/>
      <c r="QZ45" s="31"/>
      <c r="RA45" s="31"/>
      <c r="RB45" s="31"/>
      <c r="RC45" s="31"/>
      <c r="RD45" s="31"/>
      <c r="RE45" s="31"/>
      <c r="RF45" s="31"/>
      <c r="RG45" s="31"/>
      <c r="RH45" s="31"/>
      <c r="RI45" s="31"/>
      <c r="RJ45" s="31"/>
      <c r="RK45" s="31"/>
      <c r="RL45" s="31"/>
      <c r="RM45" s="31"/>
      <c r="RN45" s="31"/>
      <c r="RO45" s="31"/>
      <c r="RP45" s="31"/>
      <c r="RQ45" s="31"/>
      <c r="RR45" s="31"/>
      <c r="RS45" s="31"/>
      <c r="RT45" s="31"/>
      <c r="RU45" s="31"/>
      <c r="RV45" s="31"/>
      <c r="RW45" s="31"/>
      <c r="RX45" s="31"/>
      <c r="RY45" s="31"/>
      <c r="RZ45" s="31"/>
      <c r="SA45" s="31"/>
      <c r="SB45" s="31"/>
      <c r="SC45" s="31"/>
      <c r="SD45" s="31"/>
      <c r="SE45" s="31"/>
      <c r="SF45" s="31"/>
      <c r="SG45" s="31"/>
      <c r="SH45" s="31"/>
      <c r="SI45" s="31"/>
      <c r="SJ45" s="31"/>
      <c r="SK45" s="31"/>
      <c r="SL45" s="31"/>
      <c r="SM45" s="31"/>
      <c r="SN45" s="31"/>
      <c r="SO45" s="31"/>
      <c r="SP45" s="31"/>
      <c r="SQ45" s="31"/>
      <c r="SR45" s="31"/>
      <c r="SS45" s="31"/>
      <c r="ST45" s="31"/>
      <c r="SU45" s="31"/>
      <c r="SV45" s="31"/>
      <c r="SW45" s="31"/>
      <c r="SX45" s="31"/>
      <c r="SY45" s="31"/>
      <c r="SZ45" s="31"/>
      <c r="TA45" s="31"/>
      <c r="TB45" s="31"/>
      <c r="TC45" s="31"/>
      <c r="TD45" s="31"/>
      <c r="TE45" s="31"/>
      <c r="TF45" s="31"/>
      <c r="TG45" s="31"/>
      <c r="TH45" s="31"/>
      <c r="TI45" s="31"/>
      <c r="TJ45" s="31"/>
      <c r="TK45" s="31"/>
      <c r="TL45" s="31"/>
      <c r="TM45" s="31"/>
      <c r="TN45" s="31"/>
      <c r="TO45" s="31"/>
      <c r="TP45" s="31"/>
      <c r="TQ45" s="31"/>
      <c r="TR45" s="31"/>
      <c r="TS45" s="31"/>
      <c r="TT45" s="31"/>
      <c r="TU45" s="31"/>
      <c r="TV45" s="31"/>
      <c r="TW45" s="31"/>
      <c r="TX45" s="31"/>
      <c r="TY45" s="31"/>
      <c r="TZ45" s="31"/>
      <c r="UA45" s="31"/>
      <c r="UB45" s="31"/>
      <c r="UC45" s="31"/>
    </row>
    <row r="46" spans="1:549" s="27" customFormat="1" ht="55.2" x14ac:dyDescent="0.25">
      <c r="A46" s="87" t="s">
        <v>286</v>
      </c>
      <c r="B46" s="88">
        <v>7</v>
      </c>
      <c r="C46" s="88" t="s">
        <v>410</v>
      </c>
      <c r="D46" s="88" t="s">
        <v>416</v>
      </c>
      <c r="E46" s="90" t="s">
        <v>282</v>
      </c>
      <c r="F46" s="90" t="s">
        <v>283</v>
      </c>
      <c r="G46" s="90" t="s">
        <v>68</v>
      </c>
      <c r="H46" s="90" t="s">
        <v>69</v>
      </c>
      <c r="I46" s="89" t="s">
        <v>294</v>
      </c>
      <c r="J46" s="89" t="s">
        <v>295</v>
      </c>
      <c r="K46" s="88">
        <v>1</v>
      </c>
      <c r="L46" s="88" t="s">
        <v>428</v>
      </c>
      <c r="M46" s="88" t="s">
        <v>429</v>
      </c>
      <c r="N46" s="88" t="s">
        <v>430</v>
      </c>
      <c r="O46" s="88" t="s">
        <v>431</v>
      </c>
      <c r="P46" s="88"/>
      <c r="Q46" s="88"/>
      <c r="R46" s="88"/>
      <c r="S46" s="88"/>
      <c r="T46" s="88"/>
      <c r="U46" s="88"/>
      <c r="V46" s="88"/>
      <c r="W46" s="88"/>
      <c r="X46" s="88"/>
      <c r="Y46" s="88"/>
      <c r="Z46" s="88"/>
      <c r="AA46" s="88"/>
      <c r="AB46" s="88"/>
      <c r="AC46" s="138"/>
      <c r="AD46" s="125">
        <v>1</v>
      </c>
      <c r="AE46" s="88">
        <v>0</v>
      </c>
      <c r="AF46" s="88"/>
      <c r="AG46" s="88"/>
      <c r="AH46" s="88"/>
      <c r="AI46" s="88"/>
      <c r="AJ46" s="89"/>
      <c r="AK46" s="89"/>
      <c r="AL46" s="89"/>
      <c r="AM46" s="34"/>
      <c r="AN46" s="34"/>
      <c r="AO46" s="34"/>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43"/>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43"/>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c r="IW46" s="31"/>
      <c r="IX46" s="31"/>
      <c r="IY46" s="31"/>
      <c r="IZ46" s="31"/>
      <c r="JA46" s="31"/>
      <c r="JB46" s="31"/>
      <c r="JC46" s="31"/>
      <c r="JD46" s="31"/>
      <c r="JE46" s="31"/>
      <c r="JF46" s="31"/>
      <c r="JG46" s="31"/>
      <c r="JH46" s="31"/>
      <c r="JI46" s="31"/>
      <c r="JJ46" s="31"/>
      <c r="JK46" s="31"/>
      <c r="JL46" s="31"/>
      <c r="JM46" s="31"/>
      <c r="JN46" s="31"/>
      <c r="JO46" s="31"/>
      <c r="JP46" s="31"/>
      <c r="JQ46" s="31"/>
      <c r="JR46" s="31"/>
      <c r="JS46" s="31"/>
      <c r="JT46" s="31"/>
      <c r="JU46" s="31"/>
      <c r="JV46" s="31"/>
      <c r="JW46" s="31"/>
      <c r="JX46" s="31"/>
      <c r="JY46" s="31"/>
      <c r="JZ46" s="31"/>
      <c r="KA46" s="31"/>
      <c r="KB46" s="31"/>
      <c r="KC46" s="31"/>
      <c r="KD46" s="31"/>
      <c r="KE46" s="31"/>
      <c r="KF46" s="31"/>
      <c r="KG46" s="31"/>
      <c r="KH46" s="31"/>
      <c r="KI46" s="31"/>
      <c r="KJ46" s="31"/>
      <c r="KK46" s="31"/>
      <c r="KL46" s="31"/>
      <c r="KM46" s="31"/>
      <c r="KN46" s="31"/>
      <c r="KO46" s="31"/>
      <c r="KP46" s="31"/>
      <c r="KQ46" s="31"/>
      <c r="KR46" s="31"/>
      <c r="KS46" s="31"/>
      <c r="KT46" s="31"/>
      <c r="KU46" s="31"/>
      <c r="KV46" s="31"/>
      <c r="KW46" s="31"/>
      <c r="KX46" s="31"/>
      <c r="KY46" s="31"/>
      <c r="KZ46" s="31"/>
      <c r="LA46" s="31"/>
      <c r="LB46" s="31"/>
      <c r="LC46" s="31"/>
      <c r="LD46" s="31"/>
      <c r="LE46" s="31"/>
      <c r="LF46" s="31"/>
      <c r="LG46" s="31"/>
      <c r="LH46" s="31"/>
      <c r="LI46" s="31"/>
      <c r="LJ46" s="31"/>
      <c r="LK46" s="31"/>
      <c r="LL46" s="31"/>
      <c r="LM46" s="31"/>
      <c r="LN46" s="31"/>
      <c r="LO46" s="31"/>
      <c r="LP46" s="31"/>
      <c r="LQ46" s="31"/>
      <c r="LR46" s="31"/>
      <c r="LS46" s="31"/>
      <c r="LT46" s="31"/>
      <c r="LU46" s="31"/>
      <c r="LV46" s="31"/>
      <c r="LW46" s="31"/>
      <c r="LX46" s="31"/>
      <c r="LY46" s="31"/>
      <c r="LZ46" s="31"/>
      <c r="MA46" s="31"/>
      <c r="MB46" s="31"/>
      <c r="MC46" s="31"/>
      <c r="MD46" s="31"/>
      <c r="ME46" s="31"/>
      <c r="MF46" s="31"/>
      <c r="MG46" s="31"/>
      <c r="MH46" s="31"/>
      <c r="MI46" s="31"/>
      <c r="MJ46" s="31"/>
      <c r="MK46" s="31"/>
      <c r="ML46" s="31"/>
      <c r="MM46" s="31"/>
      <c r="MN46" s="31"/>
      <c r="MO46" s="31"/>
      <c r="MP46" s="31"/>
      <c r="MQ46" s="31"/>
      <c r="MR46" s="31"/>
      <c r="MS46" s="31"/>
      <c r="MT46" s="31"/>
      <c r="MU46" s="31"/>
      <c r="MV46" s="31"/>
      <c r="MW46" s="31"/>
      <c r="MX46" s="31"/>
      <c r="MY46" s="31"/>
      <c r="MZ46" s="31"/>
      <c r="NA46" s="31"/>
      <c r="NB46" s="31"/>
      <c r="NC46" s="31"/>
      <c r="ND46" s="31"/>
      <c r="NE46" s="31"/>
      <c r="NF46" s="31"/>
      <c r="NG46" s="31"/>
      <c r="NH46" s="31"/>
      <c r="NI46" s="31"/>
      <c r="NJ46" s="31"/>
      <c r="NK46" s="31"/>
      <c r="NL46" s="31"/>
      <c r="NM46" s="31"/>
      <c r="NN46" s="31"/>
      <c r="NO46" s="31"/>
      <c r="NP46" s="31"/>
      <c r="NQ46" s="31"/>
      <c r="NR46" s="31"/>
      <c r="NS46" s="31"/>
      <c r="NT46" s="31"/>
      <c r="NU46" s="31"/>
      <c r="NV46" s="31"/>
      <c r="NW46" s="31"/>
      <c r="NX46" s="31"/>
      <c r="NY46" s="31"/>
      <c r="NZ46" s="31"/>
      <c r="OA46" s="31"/>
      <c r="OB46" s="31"/>
      <c r="OC46" s="31"/>
      <c r="OD46" s="31"/>
      <c r="OE46" s="31"/>
      <c r="OF46" s="31"/>
      <c r="OG46" s="31"/>
      <c r="OH46" s="31"/>
      <c r="OI46" s="31"/>
      <c r="OJ46" s="31"/>
      <c r="OK46" s="31"/>
      <c r="OL46" s="31"/>
      <c r="OM46" s="31"/>
      <c r="ON46" s="31"/>
      <c r="OO46" s="31"/>
      <c r="OP46" s="31"/>
      <c r="OQ46" s="31"/>
      <c r="OR46" s="31"/>
      <c r="OS46" s="31"/>
      <c r="OT46" s="31"/>
      <c r="OU46" s="31"/>
      <c r="OV46" s="31"/>
      <c r="OW46" s="31"/>
      <c r="OX46" s="31"/>
      <c r="OY46" s="31"/>
      <c r="OZ46" s="31"/>
      <c r="PA46" s="31"/>
      <c r="PB46" s="31"/>
      <c r="PC46" s="31"/>
      <c r="PD46" s="31"/>
      <c r="PE46" s="31"/>
      <c r="PF46" s="31"/>
      <c r="PG46" s="31"/>
      <c r="PH46" s="31"/>
      <c r="PI46" s="31"/>
      <c r="PJ46" s="31"/>
      <c r="PK46" s="31"/>
      <c r="PL46" s="31"/>
      <c r="PM46" s="31"/>
      <c r="PN46" s="31"/>
      <c r="PO46" s="31"/>
      <c r="PP46" s="31"/>
      <c r="PQ46" s="31"/>
      <c r="PR46" s="31"/>
      <c r="PS46" s="31"/>
      <c r="PT46" s="31"/>
      <c r="PU46" s="31"/>
      <c r="PV46" s="31"/>
      <c r="PW46" s="31"/>
      <c r="PX46" s="31"/>
      <c r="PY46" s="31"/>
      <c r="PZ46" s="31"/>
      <c r="QA46" s="31"/>
      <c r="QB46" s="31"/>
      <c r="QC46" s="31"/>
      <c r="QD46" s="31"/>
      <c r="QE46" s="31"/>
      <c r="QF46" s="31"/>
      <c r="QG46" s="31"/>
      <c r="QH46" s="31"/>
      <c r="QI46" s="31"/>
      <c r="QJ46" s="31"/>
      <c r="QK46" s="31"/>
      <c r="QL46" s="31"/>
      <c r="QM46" s="31"/>
      <c r="QN46" s="31"/>
      <c r="QO46" s="31"/>
      <c r="QP46" s="31"/>
      <c r="QQ46" s="31"/>
      <c r="QR46" s="31"/>
      <c r="QS46" s="31"/>
      <c r="QT46" s="31"/>
      <c r="QU46" s="31"/>
      <c r="QV46" s="31"/>
      <c r="QW46" s="31"/>
      <c r="QX46" s="31"/>
      <c r="QY46" s="31"/>
      <c r="QZ46" s="31"/>
      <c r="RA46" s="31"/>
      <c r="RB46" s="31"/>
      <c r="RC46" s="31"/>
      <c r="RD46" s="31"/>
      <c r="RE46" s="31"/>
      <c r="RF46" s="31"/>
      <c r="RG46" s="31"/>
      <c r="RH46" s="31"/>
      <c r="RI46" s="31"/>
      <c r="RJ46" s="31"/>
      <c r="RK46" s="31"/>
      <c r="RL46" s="31"/>
      <c r="RM46" s="31"/>
      <c r="RN46" s="31"/>
      <c r="RO46" s="31"/>
      <c r="RP46" s="31"/>
      <c r="RQ46" s="31"/>
      <c r="RR46" s="31"/>
      <c r="RS46" s="31"/>
      <c r="RT46" s="31"/>
      <c r="RU46" s="31"/>
      <c r="RV46" s="31"/>
      <c r="RW46" s="31"/>
      <c r="RX46" s="31"/>
      <c r="RY46" s="31"/>
      <c r="RZ46" s="31"/>
      <c r="SA46" s="31"/>
      <c r="SB46" s="31"/>
      <c r="SC46" s="31"/>
      <c r="SD46" s="31"/>
      <c r="SE46" s="31"/>
      <c r="SF46" s="31"/>
      <c r="SG46" s="31"/>
      <c r="SH46" s="31"/>
      <c r="SI46" s="31"/>
      <c r="SJ46" s="31"/>
      <c r="SK46" s="31"/>
      <c r="SL46" s="31"/>
      <c r="SM46" s="31"/>
      <c r="SN46" s="31"/>
      <c r="SO46" s="31"/>
      <c r="SP46" s="31"/>
      <c r="SQ46" s="31"/>
      <c r="SR46" s="31"/>
      <c r="SS46" s="31"/>
      <c r="ST46" s="31"/>
      <c r="SU46" s="31"/>
      <c r="SV46" s="31"/>
      <c r="SW46" s="31"/>
      <c r="SX46" s="31"/>
      <c r="SY46" s="31"/>
      <c r="SZ46" s="31"/>
      <c r="TA46" s="31"/>
      <c r="TB46" s="31"/>
      <c r="TC46" s="31"/>
      <c r="TD46" s="31"/>
      <c r="TE46" s="31"/>
      <c r="TF46" s="31"/>
      <c r="TG46" s="31"/>
      <c r="TH46" s="31"/>
      <c r="TI46" s="31"/>
      <c r="TJ46" s="31"/>
      <c r="TK46" s="31"/>
      <c r="TL46" s="31"/>
      <c r="TM46" s="31"/>
      <c r="TN46" s="31"/>
      <c r="TO46" s="31"/>
      <c r="TP46" s="31"/>
      <c r="TQ46" s="31"/>
      <c r="TR46" s="31"/>
      <c r="TS46" s="31"/>
      <c r="TT46" s="31"/>
      <c r="TU46" s="31"/>
      <c r="TV46" s="31"/>
      <c r="TW46" s="31"/>
      <c r="TX46" s="31"/>
      <c r="TY46" s="31"/>
      <c r="TZ46" s="31"/>
      <c r="UA46" s="31"/>
      <c r="UB46" s="31"/>
      <c r="UC46" s="31"/>
    </row>
    <row r="47" spans="1:549" s="27" customFormat="1" ht="69" x14ac:dyDescent="0.25">
      <c r="A47" s="87" t="s">
        <v>287</v>
      </c>
      <c r="B47" s="88">
        <v>7</v>
      </c>
      <c r="C47" s="88" t="s">
        <v>411</v>
      </c>
      <c r="D47" s="88" t="s">
        <v>417</v>
      </c>
      <c r="E47" s="90" t="s">
        <v>282</v>
      </c>
      <c r="F47" s="90" t="s">
        <v>283</v>
      </c>
      <c r="G47" s="90" t="s">
        <v>68</v>
      </c>
      <c r="H47" s="90" t="s">
        <v>69</v>
      </c>
      <c r="I47" s="89" t="s">
        <v>296</v>
      </c>
      <c r="J47" s="89" t="s">
        <v>299</v>
      </c>
      <c r="K47" s="88">
        <v>1</v>
      </c>
      <c r="L47" s="88" t="s">
        <v>428</v>
      </c>
      <c r="M47" s="88" t="s">
        <v>429</v>
      </c>
      <c r="N47" s="88" t="s">
        <v>430</v>
      </c>
      <c r="O47" s="88" t="s">
        <v>431</v>
      </c>
      <c r="P47" s="88"/>
      <c r="Q47" s="88"/>
      <c r="R47" s="88"/>
      <c r="S47" s="88"/>
      <c r="T47" s="88"/>
      <c r="U47" s="88"/>
      <c r="V47" s="88"/>
      <c r="W47" s="88"/>
      <c r="X47" s="88"/>
      <c r="Y47" s="88"/>
      <c r="Z47" s="88"/>
      <c r="AA47" s="88"/>
      <c r="AB47" s="88"/>
      <c r="AC47" s="138"/>
      <c r="AD47" s="125">
        <v>1</v>
      </c>
      <c r="AE47" s="88">
        <v>0</v>
      </c>
      <c r="AF47" s="88"/>
      <c r="AG47" s="88"/>
      <c r="AH47" s="88"/>
      <c r="AI47" s="88"/>
      <c r="AJ47" s="89"/>
      <c r="AK47" s="89"/>
      <c r="AL47" s="89"/>
      <c r="AM47" s="34"/>
      <c r="AN47" s="34"/>
      <c r="AO47" s="34"/>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43"/>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43"/>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c r="IW47" s="31"/>
      <c r="IX47" s="31"/>
      <c r="IY47" s="31"/>
      <c r="IZ47" s="31"/>
      <c r="JA47" s="31"/>
      <c r="JB47" s="31"/>
      <c r="JC47" s="31"/>
      <c r="JD47" s="31"/>
      <c r="JE47" s="31"/>
      <c r="JF47" s="31"/>
      <c r="JG47" s="31"/>
      <c r="JH47" s="31"/>
      <c r="JI47" s="31"/>
      <c r="JJ47" s="31"/>
      <c r="JK47" s="31"/>
      <c r="JL47" s="31"/>
      <c r="JM47" s="31"/>
      <c r="JN47" s="31"/>
      <c r="JO47" s="31"/>
      <c r="JP47" s="31"/>
      <c r="JQ47" s="31"/>
      <c r="JR47" s="31"/>
      <c r="JS47" s="31"/>
      <c r="JT47" s="31"/>
      <c r="JU47" s="31"/>
      <c r="JV47" s="31"/>
      <c r="JW47" s="31"/>
      <c r="JX47" s="31"/>
      <c r="JY47" s="31"/>
      <c r="JZ47" s="31"/>
      <c r="KA47" s="31"/>
      <c r="KB47" s="31"/>
      <c r="KC47" s="31"/>
      <c r="KD47" s="31"/>
      <c r="KE47" s="31"/>
      <c r="KF47" s="31"/>
      <c r="KG47" s="31"/>
      <c r="KH47" s="31"/>
      <c r="KI47" s="31"/>
      <c r="KJ47" s="31"/>
      <c r="KK47" s="31"/>
      <c r="KL47" s="31"/>
      <c r="KM47" s="31"/>
      <c r="KN47" s="31"/>
      <c r="KO47" s="31"/>
      <c r="KP47" s="31"/>
      <c r="KQ47" s="31"/>
      <c r="KR47" s="31"/>
      <c r="KS47" s="31"/>
      <c r="KT47" s="31"/>
      <c r="KU47" s="31"/>
      <c r="KV47" s="31"/>
      <c r="KW47" s="31"/>
      <c r="KX47" s="31"/>
      <c r="KY47" s="31"/>
      <c r="KZ47" s="31"/>
      <c r="LA47" s="31"/>
      <c r="LB47" s="31"/>
      <c r="LC47" s="31"/>
      <c r="LD47" s="31"/>
      <c r="LE47" s="31"/>
      <c r="LF47" s="31"/>
      <c r="LG47" s="31"/>
      <c r="LH47" s="31"/>
      <c r="LI47" s="31"/>
      <c r="LJ47" s="31"/>
      <c r="LK47" s="31"/>
      <c r="LL47" s="31"/>
      <c r="LM47" s="31"/>
      <c r="LN47" s="31"/>
      <c r="LO47" s="31"/>
      <c r="LP47" s="31"/>
      <c r="LQ47" s="31"/>
      <c r="LR47" s="31"/>
      <c r="LS47" s="31"/>
      <c r="LT47" s="31"/>
      <c r="LU47" s="31"/>
      <c r="LV47" s="31"/>
      <c r="LW47" s="31"/>
      <c r="LX47" s="31"/>
      <c r="LY47" s="31"/>
      <c r="LZ47" s="31"/>
      <c r="MA47" s="31"/>
      <c r="MB47" s="31"/>
      <c r="MC47" s="31"/>
      <c r="MD47" s="31"/>
      <c r="ME47" s="31"/>
      <c r="MF47" s="31"/>
      <c r="MG47" s="31"/>
      <c r="MH47" s="31"/>
      <c r="MI47" s="31"/>
      <c r="MJ47" s="31"/>
      <c r="MK47" s="31"/>
      <c r="ML47" s="31"/>
      <c r="MM47" s="31"/>
      <c r="MN47" s="31"/>
      <c r="MO47" s="31"/>
      <c r="MP47" s="31"/>
      <c r="MQ47" s="31"/>
      <c r="MR47" s="31"/>
      <c r="MS47" s="31"/>
      <c r="MT47" s="31"/>
      <c r="MU47" s="31"/>
      <c r="MV47" s="31"/>
      <c r="MW47" s="31"/>
      <c r="MX47" s="31"/>
      <c r="MY47" s="31"/>
      <c r="MZ47" s="31"/>
      <c r="NA47" s="31"/>
      <c r="NB47" s="31"/>
      <c r="NC47" s="31"/>
      <c r="ND47" s="31"/>
      <c r="NE47" s="31"/>
      <c r="NF47" s="31"/>
      <c r="NG47" s="31"/>
      <c r="NH47" s="31"/>
      <c r="NI47" s="31"/>
      <c r="NJ47" s="31"/>
      <c r="NK47" s="31"/>
      <c r="NL47" s="31"/>
      <c r="NM47" s="31"/>
      <c r="NN47" s="31"/>
      <c r="NO47" s="31"/>
      <c r="NP47" s="31"/>
      <c r="NQ47" s="31"/>
      <c r="NR47" s="31"/>
      <c r="NS47" s="31"/>
      <c r="NT47" s="31"/>
      <c r="NU47" s="31"/>
      <c r="NV47" s="31"/>
      <c r="NW47" s="31"/>
      <c r="NX47" s="31"/>
      <c r="NY47" s="31"/>
      <c r="NZ47" s="31"/>
      <c r="OA47" s="31"/>
      <c r="OB47" s="31"/>
      <c r="OC47" s="31"/>
      <c r="OD47" s="31"/>
      <c r="OE47" s="31"/>
      <c r="OF47" s="31"/>
      <c r="OG47" s="31"/>
      <c r="OH47" s="31"/>
      <c r="OI47" s="31"/>
      <c r="OJ47" s="31"/>
      <c r="OK47" s="31"/>
      <c r="OL47" s="31"/>
      <c r="OM47" s="31"/>
      <c r="ON47" s="31"/>
      <c r="OO47" s="31"/>
      <c r="OP47" s="31"/>
      <c r="OQ47" s="31"/>
      <c r="OR47" s="31"/>
      <c r="OS47" s="31"/>
      <c r="OT47" s="31"/>
      <c r="OU47" s="31"/>
      <c r="OV47" s="31"/>
      <c r="OW47" s="31"/>
      <c r="OX47" s="31"/>
      <c r="OY47" s="31"/>
      <c r="OZ47" s="31"/>
      <c r="PA47" s="31"/>
      <c r="PB47" s="31"/>
      <c r="PC47" s="31"/>
      <c r="PD47" s="31"/>
      <c r="PE47" s="31"/>
      <c r="PF47" s="31"/>
      <c r="PG47" s="31"/>
      <c r="PH47" s="31"/>
      <c r="PI47" s="31"/>
      <c r="PJ47" s="31"/>
      <c r="PK47" s="31"/>
      <c r="PL47" s="31"/>
      <c r="PM47" s="31"/>
      <c r="PN47" s="31"/>
      <c r="PO47" s="31"/>
      <c r="PP47" s="31"/>
      <c r="PQ47" s="31"/>
      <c r="PR47" s="31"/>
      <c r="PS47" s="31"/>
      <c r="PT47" s="31"/>
      <c r="PU47" s="31"/>
      <c r="PV47" s="31"/>
      <c r="PW47" s="31"/>
      <c r="PX47" s="31"/>
      <c r="PY47" s="31"/>
      <c r="PZ47" s="31"/>
      <c r="QA47" s="31"/>
      <c r="QB47" s="31"/>
      <c r="QC47" s="31"/>
      <c r="QD47" s="31"/>
      <c r="QE47" s="31"/>
      <c r="QF47" s="31"/>
      <c r="QG47" s="31"/>
      <c r="QH47" s="31"/>
      <c r="QI47" s="31"/>
      <c r="QJ47" s="31"/>
      <c r="QK47" s="31"/>
      <c r="QL47" s="31"/>
      <c r="QM47" s="31"/>
      <c r="QN47" s="31"/>
      <c r="QO47" s="31"/>
      <c r="QP47" s="31"/>
      <c r="QQ47" s="31"/>
      <c r="QR47" s="31"/>
      <c r="QS47" s="31"/>
      <c r="QT47" s="31"/>
      <c r="QU47" s="31"/>
      <c r="QV47" s="31"/>
      <c r="QW47" s="31"/>
      <c r="QX47" s="31"/>
      <c r="QY47" s="31"/>
      <c r="QZ47" s="31"/>
      <c r="RA47" s="31"/>
      <c r="RB47" s="31"/>
      <c r="RC47" s="31"/>
      <c r="RD47" s="31"/>
      <c r="RE47" s="31"/>
      <c r="RF47" s="31"/>
      <c r="RG47" s="31"/>
      <c r="RH47" s="31"/>
      <c r="RI47" s="31"/>
      <c r="RJ47" s="31"/>
      <c r="RK47" s="31"/>
      <c r="RL47" s="31"/>
      <c r="RM47" s="31"/>
      <c r="RN47" s="31"/>
      <c r="RO47" s="31"/>
      <c r="RP47" s="31"/>
      <c r="RQ47" s="31"/>
      <c r="RR47" s="31"/>
      <c r="RS47" s="31"/>
      <c r="RT47" s="31"/>
      <c r="RU47" s="31"/>
      <c r="RV47" s="31"/>
      <c r="RW47" s="31"/>
      <c r="RX47" s="31"/>
      <c r="RY47" s="31"/>
      <c r="RZ47" s="31"/>
      <c r="SA47" s="31"/>
      <c r="SB47" s="31"/>
      <c r="SC47" s="31"/>
      <c r="SD47" s="31"/>
      <c r="SE47" s="31"/>
      <c r="SF47" s="31"/>
      <c r="SG47" s="31"/>
      <c r="SH47" s="31"/>
      <c r="SI47" s="31"/>
      <c r="SJ47" s="31"/>
      <c r="SK47" s="31"/>
      <c r="SL47" s="31"/>
      <c r="SM47" s="31"/>
      <c r="SN47" s="31"/>
      <c r="SO47" s="31"/>
      <c r="SP47" s="31"/>
      <c r="SQ47" s="31"/>
      <c r="SR47" s="31"/>
      <c r="SS47" s="31"/>
      <c r="ST47" s="31"/>
      <c r="SU47" s="31"/>
      <c r="SV47" s="31"/>
      <c r="SW47" s="31"/>
      <c r="SX47" s="31"/>
      <c r="SY47" s="31"/>
      <c r="SZ47" s="31"/>
      <c r="TA47" s="31"/>
      <c r="TB47" s="31"/>
      <c r="TC47" s="31"/>
      <c r="TD47" s="31"/>
      <c r="TE47" s="31"/>
      <c r="TF47" s="31"/>
      <c r="TG47" s="31"/>
      <c r="TH47" s="31"/>
      <c r="TI47" s="31"/>
      <c r="TJ47" s="31"/>
      <c r="TK47" s="31"/>
      <c r="TL47" s="31"/>
      <c r="TM47" s="31"/>
      <c r="TN47" s="31"/>
      <c r="TO47" s="31"/>
      <c r="TP47" s="31"/>
      <c r="TQ47" s="31"/>
      <c r="TR47" s="31"/>
      <c r="TS47" s="31"/>
      <c r="TT47" s="31"/>
      <c r="TU47" s="31"/>
      <c r="TV47" s="31"/>
      <c r="TW47" s="31"/>
      <c r="TX47" s="31"/>
      <c r="TY47" s="31"/>
      <c r="TZ47" s="31"/>
      <c r="UA47" s="31"/>
      <c r="UB47" s="31"/>
      <c r="UC47" s="31"/>
    </row>
    <row r="48" spans="1:549" s="27" customFormat="1" ht="96.6" x14ac:dyDescent="0.25">
      <c r="A48" s="87" t="s">
        <v>288</v>
      </c>
      <c r="B48" s="88">
        <v>7</v>
      </c>
      <c r="C48" s="88" t="s">
        <v>412</v>
      </c>
      <c r="D48" s="88" t="s">
        <v>418</v>
      </c>
      <c r="E48" s="90" t="s">
        <v>282</v>
      </c>
      <c r="F48" s="90" t="s">
        <v>283</v>
      </c>
      <c r="G48" s="90" t="s">
        <v>68</v>
      </c>
      <c r="H48" s="90" t="s">
        <v>69</v>
      </c>
      <c r="I48" s="89" t="s">
        <v>297</v>
      </c>
      <c r="J48" s="89" t="s">
        <v>300</v>
      </c>
      <c r="K48" s="88">
        <v>1</v>
      </c>
      <c r="L48" s="88" t="s">
        <v>428</v>
      </c>
      <c r="M48" s="88" t="s">
        <v>429</v>
      </c>
      <c r="N48" s="88" t="s">
        <v>430</v>
      </c>
      <c r="O48" s="88" t="s">
        <v>431</v>
      </c>
      <c r="P48" s="88"/>
      <c r="Q48" s="88"/>
      <c r="R48" s="88"/>
      <c r="S48" s="88"/>
      <c r="T48" s="88"/>
      <c r="U48" s="88"/>
      <c r="V48" s="88"/>
      <c r="W48" s="88"/>
      <c r="X48" s="88"/>
      <c r="Y48" s="88"/>
      <c r="Z48" s="88"/>
      <c r="AA48" s="88"/>
      <c r="AB48" s="88"/>
      <c r="AC48" s="138"/>
      <c r="AD48" s="125">
        <v>1</v>
      </c>
      <c r="AE48" s="88">
        <v>0</v>
      </c>
      <c r="AF48" s="88"/>
      <c r="AG48" s="88"/>
      <c r="AH48" s="88"/>
      <c r="AI48" s="88"/>
      <c r="AJ48" s="89"/>
      <c r="AK48" s="89"/>
      <c r="AL48" s="89"/>
      <c r="AM48" s="34"/>
      <c r="AN48" s="34"/>
      <c r="AO48" s="34"/>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43"/>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43"/>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c r="IW48" s="31"/>
      <c r="IX48" s="31"/>
      <c r="IY48" s="31"/>
      <c r="IZ48" s="31"/>
      <c r="JA48" s="31"/>
      <c r="JB48" s="31"/>
      <c r="JC48" s="31"/>
      <c r="JD48" s="31"/>
      <c r="JE48" s="31"/>
      <c r="JF48" s="31"/>
      <c r="JG48" s="31"/>
      <c r="JH48" s="31"/>
      <c r="JI48" s="31"/>
      <c r="JJ48" s="31"/>
      <c r="JK48" s="31"/>
      <c r="JL48" s="31"/>
      <c r="JM48" s="31"/>
      <c r="JN48" s="31"/>
      <c r="JO48" s="31"/>
      <c r="JP48" s="31"/>
      <c r="JQ48" s="31"/>
      <c r="JR48" s="31"/>
      <c r="JS48" s="31"/>
      <c r="JT48" s="31"/>
      <c r="JU48" s="31"/>
      <c r="JV48" s="31"/>
      <c r="JW48" s="31"/>
      <c r="JX48" s="31"/>
      <c r="JY48" s="31"/>
      <c r="JZ48" s="31"/>
      <c r="KA48" s="31"/>
      <c r="KB48" s="31"/>
      <c r="KC48" s="31"/>
      <c r="KD48" s="31"/>
      <c r="KE48" s="31"/>
      <c r="KF48" s="31"/>
      <c r="KG48" s="31"/>
      <c r="KH48" s="31"/>
      <c r="KI48" s="31"/>
      <c r="KJ48" s="31"/>
      <c r="KK48" s="31"/>
      <c r="KL48" s="31"/>
      <c r="KM48" s="31"/>
      <c r="KN48" s="31"/>
      <c r="KO48" s="31"/>
      <c r="KP48" s="31"/>
      <c r="KQ48" s="31"/>
      <c r="KR48" s="31"/>
      <c r="KS48" s="31"/>
      <c r="KT48" s="31"/>
      <c r="KU48" s="31"/>
      <c r="KV48" s="31"/>
      <c r="KW48" s="31"/>
      <c r="KX48" s="31"/>
      <c r="KY48" s="31"/>
      <c r="KZ48" s="31"/>
      <c r="LA48" s="31"/>
      <c r="LB48" s="31"/>
      <c r="LC48" s="31"/>
      <c r="LD48" s="31"/>
      <c r="LE48" s="31"/>
      <c r="LF48" s="31"/>
      <c r="LG48" s="31"/>
      <c r="LH48" s="31"/>
      <c r="LI48" s="31"/>
      <c r="LJ48" s="31"/>
      <c r="LK48" s="31"/>
      <c r="LL48" s="31"/>
      <c r="LM48" s="31"/>
      <c r="LN48" s="31"/>
      <c r="LO48" s="31"/>
      <c r="LP48" s="31"/>
      <c r="LQ48" s="31"/>
      <c r="LR48" s="31"/>
      <c r="LS48" s="31"/>
      <c r="LT48" s="31"/>
      <c r="LU48" s="31"/>
      <c r="LV48" s="31"/>
      <c r="LW48" s="31"/>
      <c r="LX48" s="31"/>
      <c r="LY48" s="31"/>
      <c r="LZ48" s="31"/>
      <c r="MA48" s="31"/>
      <c r="MB48" s="31"/>
      <c r="MC48" s="31"/>
      <c r="MD48" s="31"/>
      <c r="ME48" s="31"/>
      <c r="MF48" s="31"/>
      <c r="MG48" s="31"/>
      <c r="MH48" s="31"/>
      <c r="MI48" s="31"/>
      <c r="MJ48" s="31"/>
      <c r="MK48" s="31"/>
      <c r="ML48" s="31"/>
      <c r="MM48" s="31"/>
      <c r="MN48" s="31"/>
      <c r="MO48" s="31"/>
      <c r="MP48" s="31"/>
      <c r="MQ48" s="31"/>
      <c r="MR48" s="31"/>
      <c r="MS48" s="31"/>
      <c r="MT48" s="31"/>
      <c r="MU48" s="31"/>
      <c r="MV48" s="31"/>
      <c r="MW48" s="31"/>
      <c r="MX48" s="31"/>
      <c r="MY48" s="31"/>
      <c r="MZ48" s="31"/>
      <c r="NA48" s="31"/>
      <c r="NB48" s="31"/>
      <c r="NC48" s="31"/>
      <c r="ND48" s="31"/>
      <c r="NE48" s="31"/>
      <c r="NF48" s="31"/>
      <c r="NG48" s="31"/>
      <c r="NH48" s="31"/>
      <c r="NI48" s="31"/>
      <c r="NJ48" s="31"/>
      <c r="NK48" s="31"/>
      <c r="NL48" s="31"/>
      <c r="NM48" s="31"/>
      <c r="NN48" s="31"/>
      <c r="NO48" s="31"/>
      <c r="NP48" s="31"/>
      <c r="NQ48" s="31"/>
      <c r="NR48" s="31"/>
      <c r="NS48" s="31"/>
      <c r="NT48" s="31"/>
      <c r="NU48" s="31"/>
      <c r="NV48" s="31"/>
      <c r="NW48" s="31"/>
      <c r="NX48" s="31"/>
      <c r="NY48" s="31"/>
      <c r="NZ48" s="31"/>
      <c r="OA48" s="31"/>
      <c r="OB48" s="31"/>
      <c r="OC48" s="31"/>
      <c r="OD48" s="31"/>
      <c r="OE48" s="31"/>
      <c r="OF48" s="31"/>
      <c r="OG48" s="31"/>
      <c r="OH48" s="31"/>
      <c r="OI48" s="31"/>
      <c r="OJ48" s="31"/>
      <c r="OK48" s="31"/>
      <c r="OL48" s="31"/>
      <c r="OM48" s="31"/>
      <c r="ON48" s="31"/>
      <c r="OO48" s="31"/>
      <c r="OP48" s="31"/>
      <c r="OQ48" s="31"/>
      <c r="OR48" s="31"/>
      <c r="OS48" s="31"/>
      <c r="OT48" s="31"/>
      <c r="OU48" s="31"/>
      <c r="OV48" s="31"/>
      <c r="OW48" s="31"/>
      <c r="OX48" s="31"/>
      <c r="OY48" s="31"/>
      <c r="OZ48" s="31"/>
      <c r="PA48" s="31"/>
      <c r="PB48" s="31"/>
      <c r="PC48" s="31"/>
      <c r="PD48" s="31"/>
      <c r="PE48" s="31"/>
      <c r="PF48" s="31"/>
      <c r="PG48" s="31"/>
      <c r="PH48" s="31"/>
      <c r="PI48" s="31"/>
      <c r="PJ48" s="31"/>
      <c r="PK48" s="31"/>
      <c r="PL48" s="31"/>
      <c r="PM48" s="31"/>
      <c r="PN48" s="31"/>
      <c r="PO48" s="31"/>
      <c r="PP48" s="31"/>
      <c r="PQ48" s="31"/>
      <c r="PR48" s="31"/>
      <c r="PS48" s="31"/>
      <c r="PT48" s="31"/>
      <c r="PU48" s="31"/>
      <c r="PV48" s="31"/>
      <c r="PW48" s="31"/>
      <c r="PX48" s="31"/>
      <c r="PY48" s="31"/>
      <c r="PZ48" s="31"/>
      <c r="QA48" s="31"/>
      <c r="QB48" s="31"/>
      <c r="QC48" s="31"/>
      <c r="QD48" s="31"/>
      <c r="QE48" s="31"/>
      <c r="QF48" s="31"/>
      <c r="QG48" s="31"/>
      <c r="QH48" s="31"/>
      <c r="QI48" s="31"/>
      <c r="QJ48" s="31"/>
      <c r="QK48" s="31"/>
      <c r="QL48" s="31"/>
      <c r="QM48" s="31"/>
      <c r="QN48" s="31"/>
      <c r="QO48" s="31"/>
      <c r="QP48" s="31"/>
      <c r="QQ48" s="31"/>
      <c r="QR48" s="31"/>
      <c r="QS48" s="31"/>
      <c r="QT48" s="31"/>
      <c r="QU48" s="31"/>
      <c r="QV48" s="31"/>
      <c r="QW48" s="31"/>
      <c r="QX48" s="31"/>
      <c r="QY48" s="31"/>
      <c r="QZ48" s="31"/>
      <c r="RA48" s="31"/>
      <c r="RB48" s="31"/>
      <c r="RC48" s="31"/>
      <c r="RD48" s="31"/>
      <c r="RE48" s="31"/>
      <c r="RF48" s="31"/>
      <c r="RG48" s="31"/>
      <c r="RH48" s="31"/>
      <c r="RI48" s="31"/>
      <c r="RJ48" s="31"/>
      <c r="RK48" s="31"/>
      <c r="RL48" s="31"/>
      <c r="RM48" s="31"/>
      <c r="RN48" s="31"/>
      <c r="RO48" s="31"/>
      <c r="RP48" s="31"/>
      <c r="RQ48" s="31"/>
      <c r="RR48" s="31"/>
      <c r="RS48" s="31"/>
      <c r="RT48" s="31"/>
      <c r="RU48" s="31"/>
      <c r="RV48" s="31"/>
      <c r="RW48" s="31"/>
      <c r="RX48" s="31"/>
      <c r="RY48" s="31"/>
      <c r="RZ48" s="31"/>
      <c r="SA48" s="31"/>
      <c r="SB48" s="31"/>
      <c r="SC48" s="31"/>
      <c r="SD48" s="31"/>
      <c r="SE48" s="31"/>
      <c r="SF48" s="31"/>
      <c r="SG48" s="31"/>
      <c r="SH48" s="31"/>
      <c r="SI48" s="31"/>
      <c r="SJ48" s="31"/>
      <c r="SK48" s="31"/>
      <c r="SL48" s="31"/>
      <c r="SM48" s="31"/>
      <c r="SN48" s="31"/>
      <c r="SO48" s="31"/>
      <c r="SP48" s="31"/>
      <c r="SQ48" s="31"/>
      <c r="SR48" s="31"/>
      <c r="SS48" s="31"/>
      <c r="ST48" s="31"/>
      <c r="SU48" s="31"/>
      <c r="SV48" s="31"/>
      <c r="SW48" s="31"/>
      <c r="SX48" s="31"/>
      <c r="SY48" s="31"/>
      <c r="SZ48" s="31"/>
      <c r="TA48" s="31"/>
      <c r="TB48" s="31"/>
      <c r="TC48" s="31"/>
      <c r="TD48" s="31"/>
      <c r="TE48" s="31"/>
      <c r="TF48" s="31"/>
      <c r="TG48" s="31"/>
      <c r="TH48" s="31"/>
      <c r="TI48" s="31"/>
      <c r="TJ48" s="31"/>
      <c r="TK48" s="31"/>
      <c r="TL48" s="31"/>
      <c r="TM48" s="31"/>
      <c r="TN48" s="31"/>
      <c r="TO48" s="31"/>
      <c r="TP48" s="31"/>
      <c r="TQ48" s="31"/>
      <c r="TR48" s="31"/>
      <c r="TS48" s="31"/>
      <c r="TT48" s="31"/>
      <c r="TU48" s="31"/>
      <c r="TV48" s="31"/>
      <c r="TW48" s="31"/>
      <c r="TX48" s="31"/>
      <c r="TY48" s="31"/>
      <c r="TZ48" s="31"/>
      <c r="UA48" s="31"/>
      <c r="UB48" s="31"/>
      <c r="UC48" s="31"/>
    </row>
    <row r="49" spans="1:549" s="27" customFormat="1" ht="82.8" x14ac:dyDescent="0.25">
      <c r="A49" s="87" t="s">
        <v>289</v>
      </c>
      <c r="B49" s="88">
        <v>7</v>
      </c>
      <c r="C49" s="88" t="s">
        <v>413</v>
      </c>
      <c r="D49" s="88" t="s">
        <v>419</v>
      </c>
      <c r="E49" s="90" t="s">
        <v>282</v>
      </c>
      <c r="F49" s="90" t="s">
        <v>283</v>
      </c>
      <c r="G49" s="90" t="s">
        <v>68</v>
      </c>
      <c r="H49" s="90" t="s">
        <v>69</v>
      </c>
      <c r="I49" s="89" t="s">
        <v>298</v>
      </c>
      <c r="J49" s="89" t="s">
        <v>301</v>
      </c>
      <c r="K49" s="88">
        <v>1</v>
      </c>
      <c r="L49" s="88" t="s">
        <v>428</v>
      </c>
      <c r="M49" s="88" t="s">
        <v>429</v>
      </c>
      <c r="N49" s="88" t="s">
        <v>430</v>
      </c>
      <c r="O49" s="88" t="s">
        <v>431</v>
      </c>
      <c r="P49" s="88"/>
      <c r="Q49" s="88"/>
      <c r="R49" s="88"/>
      <c r="S49" s="88"/>
      <c r="T49" s="88"/>
      <c r="U49" s="88"/>
      <c r="V49" s="88"/>
      <c r="W49" s="88"/>
      <c r="X49" s="88"/>
      <c r="Y49" s="88"/>
      <c r="Z49" s="88"/>
      <c r="AA49" s="88"/>
      <c r="AB49" s="88"/>
      <c r="AC49" s="138"/>
      <c r="AD49" s="125">
        <v>1</v>
      </c>
      <c r="AE49" s="88">
        <v>0</v>
      </c>
      <c r="AF49" s="88"/>
      <c r="AG49" s="88"/>
      <c r="AH49" s="88"/>
      <c r="AI49" s="88"/>
      <c r="AJ49" s="89"/>
      <c r="AK49" s="89"/>
      <c r="AL49" s="89"/>
      <c r="AM49" s="34"/>
      <c r="AN49" s="34"/>
      <c r="AO49" s="34"/>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43"/>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43"/>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c r="IW49" s="31"/>
      <c r="IX49" s="31"/>
      <c r="IY49" s="31"/>
      <c r="IZ49" s="31"/>
      <c r="JA49" s="31"/>
      <c r="JB49" s="31"/>
      <c r="JC49" s="31"/>
      <c r="JD49" s="31"/>
      <c r="JE49" s="31"/>
      <c r="JF49" s="31"/>
      <c r="JG49" s="31"/>
      <c r="JH49" s="31"/>
      <c r="JI49" s="31"/>
      <c r="JJ49" s="31"/>
      <c r="JK49" s="31"/>
      <c r="JL49" s="31"/>
      <c r="JM49" s="31"/>
      <c r="JN49" s="31"/>
      <c r="JO49" s="31"/>
      <c r="JP49" s="31"/>
      <c r="JQ49" s="31"/>
      <c r="JR49" s="31"/>
      <c r="JS49" s="31"/>
      <c r="JT49" s="31"/>
      <c r="JU49" s="31"/>
      <c r="JV49" s="31"/>
      <c r="JW49" s="31"/>
      <c r="JX49" s="31"/>
      <c r="JY49" s="31"/>
      <c r="JZ49" s="31"/>
      <c r="KA49" s="31"/>
      <c r="KB49" s="31"/>
      <c r="KC49" s="31"/>
      <c r="KD49" s="31"/>
      <c r="KE49" s="31"/>
      <c r="KF49" s="31"/>
      <c r="KG49" s="31"/>
      <c r="KH49" s="31"/>
      <c r="KI49" s="31"/>
      <c r="KJ49" s="31"/>
      <c r="KK49" s="31"/>
      <c r="KL49" s="31"/>
      <c r="KM49" s="31"/>
      <c r="KN49" s="31"/>
      <c r="KO49" s="31"/>
      <c r="KP49" s="31"/>
      <c r="KQ49" s="31"/>
      <c r="KR49" s="31"/>
      <c r="KS49" s="31"/>
      <c r="KT49" s="31"/>
      <c r="KU49" s="31"/>
      <c r="KV49" s="31"/>
      <c r="KW49" s="31"/>
      <c r="KX49" s="31"/>
      <c r="KY49" s="31"/>
      <c r="KZ49" s="31"/>
      <c r="LA49" s="31"/>
      <c r="LB49" s="31"/>
      <c r="LC49" s="31"/>
      <c r="LD49" s="31"/>
      <c r="LE49" s="31"/>
      <c r="LF49" s="31"/>
      <c r="LG49" s="31"/>
      <c r="LH49" s="31"/>
      <c r="LI49" s="31"/>
      <c r="LJ49" s="31"/>
      <c r="LK49" s="31"/>
      <c r="LL49" s="31"/>
      <c r="LM49" s="31"/>
      <c r="LN49" s="31"/>
      <c r="LO49" s="31"/>
      <c r="LP49" s="31"/>
      <c r="LQ49" s="31"/>
      <c r="LR49" s="31"/>
      <c r="LS49" s="31"/>
      <c r="LT49" s="31"/>
      <c r="LU49" s="31"/>
      <c r="LV49" s="31"/>
      <c r="LW49" s="31"/>
      <c r="LX49" s="31"/>
      <c r="LY49" s="31"/>
      <c r="LZ49" s="31"/>
      <c r="MA49" s="31"/>
      <c r="MB49" s="31"/>
      <c r="MC49" s="31"/>
      <c r="MD49" s="31"/>
      <c r="ME49" s="31"/>
      <c r="MF49" s="31"/>
      <c r="MG49" s="31"/>
      <c r="MH49" s="31"/>
      <c r="MI49" s="31"/>
      <c r="MJ49" s="31"/>
      <c r="MK49" s="31"/>
      <c r="ML49" s="31"/>
      <c r="MM49" s="31"/>
      <c r="MN49" s="31"/>
      <c r="MO49" s="31"/>
      <c r="MP49" s="31"/>
      <c r="MQ49" s="31"/>
      <c r="MR49" s="31"/>
      <c r="MS49" s="31"/>
      <c r="MT49" s="31"/>
      <c r="MU49" s="31"/>
      <c r="MV49" s="31"/>
      <c r="MW49" s="31"/>
      <c r="MX49" s="31"/>
      <c r="MY49" s="31"/>
      <c r="MZ49" s="31"/>
      <c r="NA49" s="31"/>
      <c r="NB49" s="31"/>
      <c r="NC49" s="31"/>
      <c r="ND49" s="31"/>
      <c r="NE49" s="31"/>
      <c r="NF49" s="31"/>
      <c r="NG49" s="31"/>
      <c r="NH49" s="31"/>
      <c r="NI49" s="31"/>
      <c r="NJ49" s="31"/>
      <c r="NK49" s="31"/>
      <c r="NL49" s="31"/>
      <c r="NM49" s="31"/>
      <c r="NN49" s="31"/>
      <c r="NO49" s="31"/>
      <c r="NP49" s="31"/>
      <c r="NQ49" s="31"/>
      <c r="NR49" s="31"/>
      <c r="NS49" s="31"/>
      <c r="NT49" s="31"/>
      <c r="NU49" s="31"/>
      <c r="NV49" s="31"/>
      <c r="NW49" s="31"/>
      <c r="NX49" s="31"/>
      <c r="NY49" s="31"/>
      <c r="NZ49" s="31"/>
      <c r="OA49" s="31"/>
      <c r="OB49" s="31"/>
      <c r="OC49" s="31"/>
      <c r="OD49" s="31"/>
      <c r="OE49" s="31"/>
      <c r="OF49" s="31"/>
      <c r="OG49" s="31"/>
      <c r="OH49" s="31"/>
      <c r="OI49" s="31"/>
      <c r="OJ49" s="31"/>
      <c r="OK49" s="31"/>
      <c r="OL49" s="31"/>
      <c r="OM49" s="31"/>
      <c r="ON49" s="31"/>
      <c r="OO49" s="31"/>
      <c r="OP49" s="31"/>
      <c r="OQ49" s="31"/>
      <c r="OR49" s="31"/>
      <c r="OS49" s="31"/>
      <c r="OT49" s="31"/>
      <c r="OU49" s="31"/>
      <c r="OV49" s="31"/>
      <c r="OW49" s="31"/>
      <c r="OX49" s="31"/>
      <c r="OY49" s="31"/>
      <c r="OZ49" s="31"/>
      <c r="PA49" s="31"/>
      <c r="PB49" s="31"/>
      <c r="PC49" s="31"/>
      <c r="PD49" s="31"/>
      <c r="PE49" s="31"/>
      <c r="PF49" s="31"/>
      <c r="PG49" s="31"/>
      <c r="PH49" s="31"/>
      <c r="PI49" s="31"/>
      <c r="PJ49" s="31"/>
      <c r="PK49" s="31"/>
      <c r="PL49" s="31"/>
      <c r="PM49" s="31"/>
      <c r="PN49" s="31"/>
      <c r="PO49" s="31"/>
      <c r="PP49" s="31"/>
      <c r="PQ49" s="31"/>
      <c r="PR49" s="31"/>
      <c r="PS49" s="31"/>
      <c r="PT49" s="31"/>
      <c r="PU49" s="31"/>
      <c r="PV49" s="31"/>
      <c r="PW49" s="31"/>
      <c r="PX49" s="31"/>
      <c r="PY49" s="31"/>
      <c r="PZ49" s="31"/>
      <c r="QA49" s="31"/>
      <c r="QB49" s="31"/>
      <c r="QC49" s="31"/>
      <c r="QD49" s="31"/>
      <c r="QE49" s="31"/>
      <c r="QF49" s="31"/>
      <c r="QG49" s="31"/>
      <c r="QH49" s="31"/>
      <c r="QI49" s="31"/>
      <c r="QJ49" s="31"/>
      <c r="QK49" s="31"/>
      <c r="QL49" s="31"/>
      <c r="QM49" s="31"/>
      <c r="QN49" s="31"/>
      <c r="QO49" s="31"/>
      <c r="QP49" s="31"/>
      <c r="QQ49" s="31"/>
      <c r="QR49" s="31"/>
      <c r="QS49" s="31"/>
      <c r="QT49" s="31"/>
      <c r="QU49" s="31"/>
      <c r="QV49" s="31"/>
      <c r="QW49" s="31"/>
      <c r="QX49" s="31"/>
      <c r="QY49" s="31"/>
      <c r="QZ49" s="31"/>
      <c r="RA49" s="31"/>
      <c r="RB49" s="31"/>
      <c r="RC49" s="31"/>
      <c r="RD49" s="31"/>
      <c r="RE49" s="31"/>
      <c r="RF49" s="31"/>
      <c r="RG49" s="31"/>
      <c r="RH49" s="31"/>
      <c r="RI49" s="31"/>
      <c r="RJ49" s="31"/>
      <c r="RK49" s="31"/>
      <c r="RL49" s="31"/>
      <c r="RM49" s="31"/>
      <c r="RN49" s="31"/>
      <c r="RO49" s="31"/>
      <c r="RP49" s="31"/>
      <c r="RQ49" s="31"/>
      <c r="RR49" s="31"/>
      <c r="RS49" s="31"/>
      <c r="RT49" s="31"/>
      <c r="RU49" s="31"/>
      <c r="RV49" s="31"/>
      <c r="RW49" s="31"/>
      <c r="RX49" s="31"/>
      <c r="RY49" s="31"/>
      <c r="RZ49" s="31"/>
      <c r="SA49" s="31"/>
      <c r="SB49" s="31"/>
      <c r="SC49" s="31"/>
      <c r="SD49" s="31"/>
      <c r="SE49" s="31"/>
      <c r="SF49" s="31"/>
      <c r="SG49" s="31"/>
      <c r="SH49" s="31"/>
      <c r="SI49" s="31"/>
      <c r="SJ49" s="31"/>
      <c r="SK49" s="31"/>
      <c r="SL49" s="31"/>
      <c r="SM49" s="31"/>
      <c r="SN49" s="31"/>
      <c r="SO49" s="31"/>
      <c r="SP49" s="31"/>
      <c r="SQ49" s="31"/>
      <c r="SR49" s="31"/>
      <c r="SS49" s="31"/>
      <c r="ST49" s="31"/>
      <c r="SU49" s="31"/>
      <c r="SV49" s="31"/>
      <c r="SW49" s="31"/>
      <c r="SX49" s="31"/>
      <c r="SY49" s="31"/>
      <c r="SZ49" s="31"/>
      <c r="TA49" s="31"/>
      <c r="TB49" s="31"/>
      <c r="TC49" s="31"/>
      <c r="TD49" s="31"/>
      <c r="TE49" s="31"/>
      <c r="TF49" s="31"/>
      <c r="TG49" s="31"/>
      <c r="TH49" s="31"/>
      <c r="TI49" s="31"/>
      <c r="TJ49" s="31"/>
      <c r="TK49" s="31"/>
      <c r="TL49" s="31"/>
      <c r="TM49" s="31"/>
      <c r="TN49" s="31"/>
      <c r="TO49" s="31"/>
      <c r="TP49" s="31"/>
      <c r="TQ49" s="31"/>
      <c r="TR49" s="31"/>
      <c r="TS49" s="31"/>
      <c r="TT49" s="31"/>
      <c r="TU49" s="31"/>
      <c r="TV49" s="31"/>
      <c r="TW49" s="31"/>
      <c r="TX49" s="31"/>
      <c r="TY49" s="31"/>
      <c r="TZ49" s="31"/>
      <c r="UA49" s="31"/>
      <c r="UB49" s="31"/>
      <c r="UC49" s="31"/>
    </row>
    <row r="50" spans="1:549" s="27" customFormat="1" ht="110.4" x14ac:dyDescent="0.25">
      <c r="A50" s="91" t="s">
        <v>305</v>
      </c>
      <c r="B50" s="92">
        <v>8</v>
      </c>
      <c r="C50" s="92" t="s">
        <v>420</v>
      </c>
      <c r="D50" s="92" t="s">
        <v>423</v>
      </c>
      <c r="E50" s="94" t="s">
        <v>302</v>
      </c>
      <c r="F50" s="94" t="s">
        <v>303</v>
      </c>
      <c r="G50" s="94" t="s">
        <v>304</v>
      </c>
      <c r="H50" s="94" t="s">
        <v>304</v>
      </c>
      <c r="I50" s="93" t="s">
        <v>307</v>
      </c>
      <c r="J50" s="93" t="s">
        <v>309</v>
      </c>
      <c r="K50" s="92">
        <v>3</v>
      </c>
      <c r="L50" s="145" t="s">
        <v>428</v>
      </c>
      <c r="M50" s="145" t="s">
        <v>429</v>
      </c>
      <c r="N50" s="145" t="s">
        <v>441</v>
      </c>
      <c r="O50" s="145" t="s">
        <v>431</v>
      </c>
      <c r="P50" s="92" t="s">
        <v>433</v>
      </c>
      <c r="Q50" s="145" t="s">
        <v>442</v>
      </c>
      <c r="R50" s="145" t="s">
        <v>443</v>
      </c>
      <c r="S50" s="145" t="s">
        <v>443</v>
      </c>
      <c r="T50" s="92"/>
      <c r="U50" s="92"/>
      <c r="V50" s="92"/>
      <c r="W50" s="92"/>
      <c r="X50" s="92"/>
      <c r="Y50" s="92"/>
      <c r="Z50" s="92"/>
      <c r="AA50" s="92"/>
      <c r="AB50" s="92"/>
      <c r="AC50" s="139"/>
      <c r="AD50" s="126">
        <v>3</v>
      </c>
      <c r="AE50" s="92">
        <v>0</v>
      </c>
      <c r="AF50" s="92">
        <v>1.5</v>
      </c>
      <c r="AG50" s="92">
        <v>3</v>
      </c>
      <c r="AH50" s="92"/>
      <c r="AI50" s="92"/>
      <c r="AJ50" s="93"/>
      <c r="AK50" s="93"/>
      <c r="AL50" s="93"/>
      <c r="AM50" s="34"/>
      <c r="AN50" s="34"/>
      <c r="AO50" s="34"/>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43"/>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43"/>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c r="IW50" s="31"/>
      <c r="IX50" s="31"/>
      <c r="IY50" s="31"/>
      <c r="IZ50" s="31"/>
      <c r="JA50" s="31"/>
      <c r="JB50" s="31"/>
      <c r="JC50" s="31"/>
      <c r="JD50" s="31"/>
      <c r="JE50" s="31"/>
      <c r="JF50" s="31"/>
      <c r="JG50" s="31"/>
      <c r="JH50" s="31"/>
      <c r="JI50" s="31"/>
      <c r="JJ50" s="31"/>
      <c r="JK50" s="31"/>
      <c r="JL50" s="31"/>
      <c r="JM50" s="31"/>
      <c r="JN50" s="31"/>
      <c r="JO50" s="31"/>
      <c r="JP50" s="31"/>
      <c r="JQ50" s="31"/>
      <c r="JR50" s="31"/>
      <c r="JS50" s="31"/>
      <c r="JT50" s="31"/>
      <c r="JU50" s="31"/>
      <c r="JV50" s="31"/>
      <c r="JW50" s="31"/>
      <c r="JX50" s="31"/>
      <c r="JY50" s="31"/>
      <c r="JZ50" s="31"/>
      <c r="KA50" s="31"/>
      <c r="KB50" s="31"/>
      <c r="KC50" s="31"/>
      <c r="KD50" s="31"/>
      <c r="KE50" s="31"/>
      <c r="KF50" s="31"/>
      <c r="KG50" s="31"/>
      <c r="KH50" s="31"/>
      <c r="KI50" s="31"/>
      <c r="KJ50" s="31"/>
      <c r="KK50" s="31"/>
      <c r="KL50" s="31"/>
      <c r="KM50" s="31"/>
      <c r="KN50" s="31"/>
      <c r="KO50" s="31"/>
      <c r="KP50" s="31"/>
      <c r="KQ50" s="31"/>
      <c r="KR50" s="31"/>
      <c r="KS50" s="31"/>
      <c r="KT50" s="31"/>
      <c r="KU50" s="31"/>
      <c r="KV50" s="31"/>
      <c r="KW50" s="31"/>
      <c r="KX50" s="31"/>
      <c r="KY50" s="31"/>
      <c r="KZ50" s="31"/>
      <c r="LA50" s="31"/>
      <c r="LB50" s="31"/>
      <c r="LC50" s="31"/>
      <c r="LD50" s="31"/>
      <c r="LE50" s="31"/>
      <c r="LF50" s="31"/>
      <c r="LG50" s="31"/>
      <c r="LH50" s="31"/>
      <c r="LI50" s="31"/>
      <c r="LJ50" s="31"/>
      <c r="LK50" s="31"/>
      <c r="LL50" s="31"/>
      <c r="LM50" s="31"/>
      <c r="LN50" s="31"/>
      <c r="LO50" s="31"/>
      <c r="LP50" s="31"/>
      <c r="LQ50" s="31"/>
      <c r="LR50" s="31"/>
      <c r="LS50" s="31"/>
      <c r="LT50" s="31"/>
      <c r="LU50" s="31"/>
      <c r="LV50" s="31"/>
      <c r="LW50" s="31"/>
      <c r="LX50" s="31"/>
      <c r="LY50" s="31"/>
      <c r="LZ50" s="31"/>
      <c r="MA50" s="31"/>
      <c r="MB50" s="31"/>
      <c r="MC50" s="31"/>
      <c r="MD50" s="31"/>
      <c r="ME50" s="31"/>
      <c r="MF50" s="31"/>
      <c r="MG50" s="31"/>
      <c r="MH50" s="31"/>
      <c r="MI50" s="31"/>
      <c r="MJ50" s="31"/>
      <c r="MK50" s="31"/>
      <c r="ML50" s="31"/>
      <c r="MM50" s="31"/>
      <c r="MN50" s="31"/>
      <c r="MO50" s="31"/>
      <c r="MP50" s="31"/>
      <c r="MQ50" s="31"/>
      <c r="MR50" s="31"/>
      <c r="MS50" s="31"/>
      <c r="MT50" s="31"/>
      <c r="MU50" s="31"/>
      <c r="MV50" s="31"/>
      <c r="MW50" s="31"/>
      <c r="MX50" s="31"/>
      <c r="MY50" s="31"/>
      <c r="MZ50" s="31"/>
      <c r="NA50" s="31"/>
      <c r="NB50" s="31"/>
      <c r="NC50" s="31"/>
      <c r="ND50" s="31"/>
      <c r="NE50" s="31"/>
      <c r="NF50" s="31"/>
      <c r="NG50" s="31"/>
      <c r="NH50" s="31"/>
      <c r="NI50" s="31"/>
      <c r="NJ50" s="31"/>
      <c r="NK50" s="31"/>
      <c r="NL50" s="31"/>
      <c r="NM50" s="31"/>
      <c r="NN50" s="31"/>
      <c r="NO50" s="31"/>
      <c r="NP50" s="31"/>
      <c r="NQ50" s="31"/>
      <c r="NR50" s="31"/>
      <c r="NS50" s="31"/>
      <c r="NT50" s="31"/>
      <c r="NU50" s="31"/>
      <c r="NV50" s="31"/>
      <c r="NW50" s="31"/>
      <c r="NX50" s="31"/>
      <c r="NY50" s="31"/>
      <c r="NZ50" s="31"/>
      <c r="OA50" s="31"/>
      <c r="OB50" s="31"/>
      <c r="OC50" s="31"/>
      <c r="OD50" s="31"/>
      <c r="OE50" s="31"/>
      <c r="OF50" s="31"/>
      <c r="OG50" s="31"/>
      <c r="OH50" s="31"/>
      <c r="OI50" s="31"/>
      <c r="OJ50" s="31"/>
      <c r="OK50" s="31"/>
      <c r="OL50" s="31"/>
      <c r="OM50" s="31"/>
      <c r="ON50" s="31"/>
      <c r="OO50" s="31"/>
      <c r="OP50" s="31"/>
      <c r="OQ50" s="31"/>
      <c r="OR50" s="31"/>
      <c r="OS50" s="31"/>
      <c r="OT50" s="31"/>
      <c r="OU50" s="31"/>
      <c r="OV50" s="31"/>
      <c r="OW50" s="31"/>
      <c r="OX50" s="31"/>
      <c r="OY50" s="31"/>
      <c r="OZ50" s="31"/>
      <c r="PA50" s="31"/>
      <c r="PB50" s="31"/>
      <c r="PC50" s="31"/>
      <c r="PD50" s="31"/>
      <c r="PE50" s="31"/>
      <c r="PF50" s="31"/>
      <c r="PG50" s="31"/>
      <c r="PH50" s="31"/>
      <c r="PI50" s="31"/>
      <c r="PJ50" s="31"/>
      <c r="PK50" s="31"/>
      <c r="PL50" s="31"/>
      <c r="PM50" s="31"/>
      <c r="PN50" s="31"/>
      <c r="PO50" s="31"/>
      <c r="PP50" s="31"/>
      <c r="PQ50" s="31"/>
      <c r="PR50" s="31"/>
      <c r="PS50" s="31"/>
      <c r="PT50" s="31"/>
      <c r="PU50" s="31"/>
      <c r="PV50" s="31"/>
      <c r="PW50" s="31"/>
      <c r="PX50" s="31"/>
      <c r="PY50" s="31"/>
      <c r="PZ50" s="31"/>
      <c r="QA50" s="31"/>
      <c r="QB50" s="31"/>
      <c r="QC50" s="31"/>
      <c r="QD50" s="31"/>
      <c r="QE50" s="31"/>
      <c r="QF50" s="31"/>
      <c r="QG50" s="31"/>
      <c r="QH50" s="31"/>
      <c r="QI50" s="31"/>
      <c r="QJ50" s="31"/>
      <c r="QK50" s="31"/>
      <c r="QL50" s="31"/>
      <c r="QM50" s="31"/>
      <c r="QN50" s="31"/>
      <c r="QO50" s="31"/>
      <c r="QP50" s="31"/>
      <c r="QQ50" s="31"/>
      <c r="QR50" s="31"/>
      <c r="QS50" s="31"/>
      <c r="QT50" s="31"/>
      <c r="QU50" s="31"/>
      <c r="QV50" s="31"/>
      <c r="QW50" s="31"/>
      <c r="QX50" s="31"/>
      <c r="QY50" s="31"/>
      <c r="QZ50" s="31"/>
      <c r="RA50" s="31"/>
      <c r="RB50" s="31"/>
      <c r="RC50" s="31"/>
      <c r="RD50" s="31"/>
      <c r="RE50" s="31"/>
      <c r="RF50" s="31"/>
      <c r="RG50" s="31"/>
      <c r="RH50" s="31"/>
      <c r="RI50" s="31"/>
      <c r="RJ50" s="31"/>
      <c r="RK50" s="31"/>
      <c r="RL50" s="31"/>
      <c r="RM50" s="31"/>
      <c r="RN50" s="31"/>
      <c r="RO50" s="31"/>
      <c r="RP50" s="31"/>
      <c r="RQ50" s="31"/>
      <c r="RR50" s="31"/>
      <c r="RS50" s="31"/>
      <c r="RT50" s="31"/>
      <c r="RU50" s="31"/>
      <c r="RV50" s="31"/>
      <c r="RW50" s="31"/>
      <c r="RX50" s="31"/>
      <c r="RY50" s="31"/>
      <c r="RZ50" s="31"/>
      <c r="SA50" s="31"/>
      <c r="SB50" s="31"/>
      <c r="SC50" s="31"/>
      <c r="SD50" s="31"/>
      <c r="SE50" s="31"/>
      <c r="SF50" s="31"/>
      <c r="SG50" s="31"/>
      <c r="SH50" s="31"/>
      <c r="SI50" s="31"/>
      <c r="SJ50" s="31"/>
      <c r="SK50" s="31"/>
      <c r="SL50" s="31"/>
      <c r="SM50" s="31"/>
      <c r="SN50" s="31"/>
      <c r="SO50" s="31"/>
      <c r="SP50" s="31"/>
      <c r="SQ50" s="31"/>
      <c r="SR50" s="31"/>
      <c r="SS50" s="31"/>
      <c r="ST50" s="31"/>
      <c r="SU50" s="31"/>
      <c r="SV50" s="31"/>
      <c r="SW50" s="31"/>
      <c r="SX50" s="31"/>
      <c r="SY50" s="31"/>
      <c r="SZ50" s="31"/>
      <c r="TA50" s="31"/>
      <c r="TB50" s="31"/>
      <c r="TC50" s="31"/>
      <c r="TD50" s="31"/>
      <c r="TE50" s="31"/>
      <c r="TF50" s="31"/>
      <c r="TG50" s="31"/>
      <c r="TH50" s="31"/>
      <c r="TI50" s="31"/>
      <c r="TJ50" s="31"/>
      <c r="TK50" s="31"/>
      <c r="TL50" s="31"/>
      <c r="TM50" s="31"/>
      <c r="TN50" s="31"/>
      <c r="TO50" s="31"/>
      <c r="TP50" s="31"/>
      <c r="TQ50" s="31"/>
      <c r="TR50" s="31"/>
      <c r="TS50" s="31"/>
      <c r="TT50" s="31"/>
      <c r="TU50" s="31"/>
      <c r="TV50" s="31"/>
      <c r="TW50" s="31"/>
      <c r="TX50" s="31"/>
      <c r="TY50" s="31"/>
      <c r="TZ50" s="31"/>
      <c r="UA50" s="31"/>
      <c r="UB50" s="31"/>
      <c r="UC50" s="31"/>
    </row>
    <row r="51" spans="1:549" s="27" customFormat="1" ht="82.5" customHeight="1" x14ac:dyDescent="0.25">
      <c r="A51" s="91" t="s">
        <v>306</v>
      </c>
      <c r="B51" s="92">
        <v>8</v>
      </c>
      <c r="C51" s="92" t="s">
        <v>421</v>
      </c>
      <c r="D51" s="92" t="s">
        <v>422</v>
      </c>
      <c r="E51" s="94" t="s">
        <v>302</v>
      </c>
      <c r="F51" s="94" t="s">
        <v>303</v>
      </c>
      <c r="G51" s="94" t="s">
        <v>304</v>
      </c>
      <c r="H51" s="94" t="s">
        <v>304</v>
      </c>
      <c r="I51" s="93" t="s">
        <v>308</v>
      </c>
      <c r="J51" s="93" t="s">
        <v>310</v>
      </c>
      <c r="K51" s="92">
        <v>1</v>
      </c>
      <c r="L51" s="145" t="s">
        <v>428</v>
      </c>
      <c r="M51" s="145" t="s">
        <v>429</v>
      </c>
      <c r="N51" s="145" t="s">
        <v>441</v>
      </c>
      <c r="O51" s="145" t="s">
        <v>431</v>
      </c>
      <c r="P51" s="92"/>
      <c r="Q51" s="92"/>
      <c r="R51" s="92"/>
      <c r="S51" s="92"/>
      <c r="T51" s="92"/>
      <c r="U51" s="92"/>
      <c r="V51" s="92"/>
      <c r="W51" s="92"/>
      <c r="X51" s="92"/>
      <c r="Y51" s="92"/>
      <c r="Z51" s="92"/>
      <c r="AA51" s="92"/>
      <c r="AB51" s="92"/>
      <c r="AC51" s="139"/>
      <c r="AD51" s="126">
        <v>1</v>
      </c>
      <c r="AE51" s="92">
        <v>0</v>
      </c>
      <c r="AF51" s="92"/>
      <c r="AG51" s="92"/>
      <c r="AH51" s="92"/>
      <c r="AI51" s="92"/>
      <c r="AJ51" s="93"/>
      <c r="AK51" s="93"/>
      <c r="AL51" s="93"/>
      <c r="AM51" s="34"/>
      <c r="AN51" s="34"/>
      <c r="AO51" s="34"/>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43"/>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43"/>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c r="IU51" s="31"/>
      <c r="IV51" s="31"/>
      <c r="IW51" s="31"/>
      <c r="IX51" s="31"/>
      <c r="IY51" s="31"/>
      <c r="IZ51" s="31"/>
      <c r="JA51" s="31"/>
      <c r="JB51" s="31"/>
      <c r="JC51" s="31"/>
      <c r="JD51" s="31"/>
      <c r="JE51" s="31"/>
      <c r="JF51" s="31"/>
      <c r="JG51" s="31"/>
      <c r="JH51" s="31"/>
      <c r="JI51" s="31"/>
      <c r="JJ51" s="31"/>
      <c r="JK51" s="31"/>
      <c r="JL51" s="31"/>
      <c r="JM51" s="31"/>
      <c r="JN51" s="31"/>
      <c r="JO51" s="31"/>
      <c r="JP51" s="31"/>
      <c r="JQ51" s="31"/>
      <c r="JR51" s="31"/>
      <c r="JS51" s="31"/>
      <c r="JT51" s="31"/>
      <c r="JU51" s="31"/>
      <c r="JV51" s="31"/>
      <c r="JW51" s="31"/>
      <c r="JX51" s="31"/>
      <c r="JY51" s="31"/>
      <c r="JZ51" s="31"/>
      <c r="KA51" s="31"/>
      <c r="KB51" s="31"/>
      <c r="KC51" s="31"/>
      <c r="KD51" s="31"/>
      <c r="KE51" s="31"/>
      <c r="KF51" s="31"/>
      <c r="KG51" s="31"/>
      <c r="KH51" s="31"/>
      <c r="KI51" s="31"/>
      <c r="KJ51" s="31"/>
      <c r="KK51" s="31"/>
      <c r="KL51" s="31"/>
      <c r="KM51" s="31"/>
      <c r="KN51" s="31"/>
      <c r="KO51" s="31"/>
      <c r="KP51" s="31"/>
      <c r="KQ51" s="31"/>
      <c r="KR51" s="31"/>
      <c r="KS51" s="31"/>
      <c r="KT51" s="31"/>
      <c r="KU51" s="31"/>
      <c r="KV51" s="31"/>
      <c r="KW51" s="31"/>
      <c r="KX51" s="31"/>
      <c r="KY51" s="31"/>
      <c r="KZ51" s="31"/>
      <c r="LA51" s="31"/>
      <c r="LB51" s="31"/>
      <c r="LC51" s="31"/>
      <c r="LD51" s="31"/>
      <c r="LE51" s="31"/>
      <c r="LF51" s="31"/>
      <c r="LG51" s="31"/>
      <c r="LH51" s="31"/>
      <c r="LI51" s="31"/>
      <c r="LJ51" s="31"/>
      <c r="LK51" s="31"/>
      <c r="LL51" s="31"/>
      <c r="LM51" s="31"/>
      <c r="LN51" s="31"/>
      <c r="LO51" s="31"/>
      <c r="LP51" s="31"/>
      <c r="LQ51" s="31"/>
      <c r="LR51" s="31"/>
      <c r="LS51" s="31"/>
      <c r="LT51" s="31"/>
      <c r="LU51" s="31"/>
      <c r="LV51" s="31"/>
      <c r="LW51" s="31"/>
      <c r="LX51" s="31"/>
      <c r="LY51" s="31"/>
      <c r="LZ51" s="31"/>
      <c r="MA51" s="31"/>
      <c r="MB51" s="31"/>
      <c r="MC51" s="31"/>
      <c r="MD51" s="31"/>
      <c r="ME51" s="31"/>
      <c r="MF51" s="31"/>
      <c r="MG51" s="31"/>
      <c r="MH51" s="31"/>
      <c r="MI51" s="31"/>
      <c r="MJ51" s="31"/>
      <c r="MK51" s="31"/>
      <c r="ML51" s="31"/>
      <c r="MM51" s="31"/>
      <c r="MN51" s="31"/>
      <c r="MO51" s="31"/>
      <c r="MP51" s="31"/>
      <c r="MQ51" s="31"/>
      <c r="MR51" s="31"/>
      <c r="MS51" s="31"/>
      <c r="MT51" s="31"/>
      <c r="MU51" s="31"/>
      <c r="MV51" s="31"/>
      <c r="MW51" s="31"/>
      <c r="MX51" s="31"/>
      <c r="MY51" s="31"/>
      <c r="MZ51" s="31"/>
      <c r="NA51" s="31"/>
      <c r="NB51" s="31"/>
      <c r="NC51" s="31"/>
      <c r="ND51" s="31"/>
      <c r="NE51" s="31"/>
      <c r="NF51" s="31"/>
      <c r="NG51" s="31"/>
      <c r="NH51" s="31"/>
      <c r="NI51" s="31"/>
      <c r="NJ51" s="31"/>
      <c r="NK51" s="31"/>
      <c r="NL51" s="31"/>
      <c r="NM51" s="31"/>
      <c r="NN51" s="31"/>
      <c r="NO51" s="31"/>
      <c r="NP51" s="31"/>
      <c r="NQ51" s="31"/>
      <c r="NR51" s="31"/>
      <c r="NS51" s="31"/>
      <c r="NT51" s="31"/>
      <c r="NU51" s="31"/>
      <c r="NV51" s="31"/>
      <c r="NW51" s="31"/>
      <c r="NX51" s="31"/>
      <c r="NY51" s="31"/>
      <c r="NZ51" s="31"/>
      <c r="OA51" s="31"/>
      <c r="OB51" s="31"/>
      <c r="OC51" s="31"/>
      <c r="OD51" s="31"/>
      <c r="OE51" s="31"/>
      <c r="OF51" s="31"/>
      <c r="OG51" s="31"/>
      <c r="OH51" s="31"/>
      <c r="OI51" s="31"/>
      <c r="OJ51" s="31"/>
      <c r="OK51" s="31"/>
      <c r="OL51" s="31"/>
      <c r="OM51" s="31"/>
      <c r="ON51" s="31"/>
      <c r="OO51" s="31"/>
      <c r="OP51" s="31"/>
      <c r="OQ51" s="31"/>
      <c r="OR51" s="31"/>
      <c r="OS51" s="31"/>
      <c r="OT51" s="31"/>
      <c r="OU51" s="31"/>
      <c r="OV51" s="31"/>
      <c r="OW51" s="31"/>
      <c r="OX51" s="31"/>
      <c r="OY51" s="31"/>
      <c r="OZ51" s="31"/>
      <c r="PA51" s="31"/>
      <c r="PB51" s="31"/>
      <c r="PC51" s="31"/>
      <c r="PD51" s="31"/>
      <c r="PE51" s="31"/>
      <c r="PF51" s="31"/>
      <c r="PG51" s="31"/>
      <c r="PH51" s="31"/>
      <c r="PI51" s="31"/>
      <c r="PJ51" s="31"/>
      <c r="PK51" s="31"/>
      <c r="PL51" s="31"/>
      <c r="PM51" s="31"/>
      <c r="PN51" s="31"/>
      <c r="PO51" s="31"/>
      <c r="PP51" s="31"/>
      <c r="PQ51" s="31"/>
      <c r="PR51" s="31"/>
      <c r="PS51" s="31"/>
      <c r="PT51" s="31"/>
      <c r="PU51" s="31"/>
      <c r="PV51" s="31"/>
      <c r="PW51" s="31"/>
      <c r="PX51" s="31"/>
      <c r="PY51" s="31"/>
      <c r="PZ51" s="31"/>
      <c r="QA51" s="31"/>
      <c r="QB51" s="31"/>
      <c r="QC51" s="31"/>
      <c r="QD51" s="31"/>
      <c r="QE51" s="31"/>
      <c r="QF51" s="31"/>
      <c r="QG51" s="31"/>
      <c r="QH51" s="31"/>
      <c r="QI51" s="31"/>
      <c r="QJ51" s="31"/>
      <c r="QK51" s="31"/>
      <c r="QL51" s="31"/>
      <c r="QM51" s="31"/>
      <c r="QN51" s="31"/>
      <c r="QO51" s="31"/>
      <c r="QP51" s="31"/>
      <c r="QQ51" s="31"/>
      <c r="QR51" s="31"/>
      <c r="QS51" s="31"/>
      <c r="QT51" s="31"/>
      <c r="QU51" s="31"/>
      <c r="QV51" s="31"/>
      <c r="QW51" s="31"/>
      <c r="QX51" s="31"/>
      <c r="QY51" s="31"/>
      <c r="QZ51" s="31"/>
      <c r="RA51" s="31"/>
      <c r="RB51" s="31"/>
      <c r="RC51" s="31"/>
      <c r="RD51" s="31"/>
      <c r="RE51" s="31"/>
      <c r="RF51" s="31"/>
      <c r="RG51" s="31"/>
      <c r="RH51" s="31"/>
      <c r="RI51" s="31"/>
      <c r="RJ51" s="31"/>
      <c r="RK51" s="31"/>
      <c r="RL51" s="31"/>
      <c r="RM51" s="31"/>
      <c r="RN51" s="31"/>
      <c r="RO51" s="31"/>
      <c r="RP51" s="31"/>
      <c r="RQ51" s="31"/>
      <c r="RR51" s="31"/>
      <c r="RS51" s="31"/>
      <c r="RT51" s="31"/>
      <c r="RU51" s="31"/>
      <c r="RV51" s="31"/>
      <c r="RW51" s="31"/>
      <c r="RX51" s="31"/>
      <c r="RY51" s="31"/>
      <c r="RZ51" s="31"/>
      <c r="SA51" s="31"/>
      <c r="SB51" s="31"/>
      <c r="SC51" s="31"/>
      <c r="SD51" s="31"/>
      <c r="SE51" s="31"/>
      <c r="SF51" s="31"/>
      <c r="SG51" s="31"/>
      <c r="SH51" s="31"/>
      <c r="SI51" s="31"/>
      <c r="SJ51" s="31"/>
      <c r="SK51" s="31"/>
      <c r="SL51" s="31"/>
      <c r="SM51" s="31"/>
      <c r="SN51" s="31"/>
      <c r="SO51" s="31"/>
      <c r="SP51" s="31"/>
      <c r="SQ51" s="31"/>
      <c r="SR51" s="31"/>
      <c r="SS51" s="31"/>
      <c r="ST51" s="31"/>
      <c r="SU51" s="31"/>
      <c r="SV51" s="31"/>
      <c r="SW51" s="31"/>
      <c r="SX51" s="31"/>
      <c r="SY51" s="31"/>
      <c r="SZ51" s="31"/>
      <c r="TA51" s="31"/>
      <c r="TB51" s="31"/>
      <c r="TC51" s="31"/>
      <c r="TD51" s="31"/>
      <c r="TE51" s="31"/>
      <c r="TF51" s="31"/>
      <c r="TG51" s="31"/>
      <c r="TH51" s="31"/>
      <c r="TI51" s="31"/>
      <c r="TJ51" s="31"/>
      <c r="TK51" s="31"/>
      <c r="TL51" s="31"/>
      <c r="TM51" s="31"/>
      <c r="TN51" s="31"/>
      <c r="TO51" s="31"/>
      <c r="TP51" s="31"/>
      <c r="TQ51" s="31"/>
      <c r="TR51" s="31"/>
      <c r="TS51" s="31"/>
      <c r="TT51" s="31"/>
      <c r="TU51" s="31"/>
      <c r="TV51" s="31"/>
      <c r="TW51" s="31"/>
      <c r="TX51" s="31"/>
      <c r="TY51" s="31"/>
      <c r="TZ51" s="31"/>
      <c r="UA51" s="31"/>
      <c r="UB51" s="31"/>
      <c r="UC51" s="31"/>
    </row>
    <row r="52" spans="1:549" s="7" customFormat="1" ht="179.4" x14ac:dyDescent="0.25">
      <c r="A52" s="96" t="s">
        <v>311</v>
      </c>
      <c r="B52" s="96">
        <v>9</v>
      </c>
      <c r="C52" s="96" t="s">
        <v>424</v>
      </c>
      <c r="D52" s="96" t="s">
        <v>425</v>
      </c>
      <c r="E52" s="57" t="s">
        <v>314</v>
      </c>
      <c r="F52" s="57" t="s">
        <v>315</v>
      </c>
      <c r="G52" s="57" t="s">
        <v>316</v>
      </c>
      <c r="H52" s="57" t="s">
        <v>317</v>
      </c>
      <c r="I52" s="57" t="s">
        <v>318</v>
      </c>
      <c r="J52" s="57" t="s">
        <v>321</v>
      </c>
      <c r="K52" s="96">
        <v>2</v>
      </c>
      <c r="L52" s="96" t="s">
        <v>428</v>
      </c>
      <c r="M52" s="96" t="s">
        <v>429</v>
      </c>
      <c r="N52" s="96" t="s">
        <v>430</v>
      </c>
      <c r="O52" s="96" t="s">
        <v>431</v>
      </c>
      <c r="P52" s="96"/>
      <c r="Q52" s="96"/>
      <c r="R52" s="96"/>
      <c r="S52" s="96"/>
      <c r="T52" s="96"/>
      <c r="U52" s="96"/>
      <c r="V52" s="96"/>
      <c r="W52" s="96"/>
      <c r="X52" s="96"/>
      <c r="Y52" s="96"/>
      <c r="Z52" s="96"/>
      <c r="AA52" s="96"/>
      <c r="AB52" s="96"/>
      <c r="AC52" s="140"/>
      <c r="AD52" s="127">
        <v>2</v>
      </c>
      <c r="AE52" s="96">
        <v>0</v>
      </c>
      <c r="AF52" s="96"/>
      <c r="AG52" s="96"/>
      <c r="AH52" s="96"/>
      <c r="AI52" s="96"/>
      <c r="AJ52" s="57"/>
      <c r="AK52" s="57"/>
      <c r="AL52" s="57"/>
      <c r="AM52" s="34"/>
      <c r="AN52" s="34"/>
      <c r="AO52" s="34"/>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44"/>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c r="IW52" s="32"/>
      <c r="IX52" s="32"/>
      <c r="IY52" s="32"/>
      <c r="IZ52" s="32"/>
      <c r="JA52" s="32"/>
      <c r="JB52" s="32"/>
      <c r="JC52" s="32"/>
      <c r="JD52" s="32"/>
      <c r="JE52" s="32"/>
      <c r="JF52" s="32"/>
      <c r="JG52" s="32"/>
      <c r="JH52" s="32"/>
      <c r="JI52" s="32"/>
      <c r="JJ52" s="32"/>
      <c r="JK52" s="32"/>
      <c r="JL52" s="32"/>
      <c r="JM52" s="32"/>
      <c r="JN52" s="32"/>
      <c r="JO52" s="32"/>
      <c r="JP52" s="32"/>
      <c r="JQ52" s="32"/>
      <c r="JR52" s="32"/>
      <c r="JS52" s="32"/>
      <c r="JT52" s="32"/>
      <c r="JU52" s="32"/>
      <c r="JV52" s="32"/>
      <c r="JW52" s="32"/>
      <c r="JX52" s="32"/>
      <c r="JY52" s="32"/>
      <c r="JZ52" s="32"/>
      <c r="KA52" s="32"/>
      <c r="KB52" s="32"/>
      <c r="KC52" s="32"/>
      <c r="KD52" s="32"/>
      <c r="KE52" s="32"/>
      <c r="KF52" s="32"/>
      <c r="KG52" s="32"/>
      <c r="KH52" s="32"/>
      <c r="KI52" s="32"/>
      <c r="KJ52" s="32"/>
      <c r="KK52" s="32"/>
      <c r="KL52" s="32"/>
      <c r="KM52" s="32"/>
      <c r="KN52" s="32"/>
      <c r="KO52" s="32"/>
      <c r="KP52" s="32"/>
      <c r="KQ52" s="32"/>
      <c r="KR52" s="32"/>
      <c r="KS52" s="32"/>
      <c r="KT52" s="32"/>
      <c r="KU52" s="32"/>
      <c r="KV52" s="32"/>
      <c r="KW52" s="32"/>
      <c r="KX52" s="32"/>
      <c r="KY52" s="32"/>
      <c r="KZ52" s="32"/>
      <c r="LA52" s="32"/>
      <c r="LB52" s="32"/>
      <c r="LC52" s="32"/>
      <c r="LD52" s="32"/>
      <c r="LE52" s="32"/>
      <c r="LF52" s="32"/>
      <c r="LG52" s="32"/>
      <c r="LH52" s="32"/>
      <c r="LI52" s="32"/>
      <c r="LJ52" s="32"/>
      <c r="LK52" s="32"/>
      <c r="LL52" s="32"/>
      <c r="LM52" s="32"/>
      <c r="LN52" s="32"/>
      <c r="LO52" s="32"/>
      <c r="LP52" s="32"/>
      <c r="LQ52" s="32"/>
      <c r="LR52" s="32"/>
      <c r="LS52" s="32"/>
      <c r="LT52" s="32"/>
      <c r="LU52" s="32"/>
      <c r="LV52" s="32"/>
      <c r="LW52" s="32"/>
      <c r="LX52" s="32"/>
      <c r="LY52" s="32"/>
      <c r="LZ52" s="32"/>
      <c r="MA52" s="32"/>
      <c r="MB52" s="32"/>
      <c r="MC52" s="32"/>
      <c r="MD52" s="32"/>
      <c r="ME52" s="32"/>
      <c r="MF52" s="32"/>
      <c r="MG52" s="32"/>
      <c r="MH52" s="32"/>
      <c r="MI52" s="32"/>
      <c r="MJ52" s="32"/>
      <c r="MK52" s="32"/>
      <c r="ML52" s="32"/>
      <c r="MM52" s="32"/>
      <c r="MN52" s="32"/>
      <c r="MO52" s="32"/>
      <c r="MP52" s="32"/>
      <c r="MQ52" s="32"/>
      <c r="MR52" s="32"/>
      <c r="MS52" s="32"/>
      <c r="MT52" s="32"/>
      <c r="MU52" s="32"/>
      <c r="MV52" s="32"/>
      <c r="MW52" s="32"/>
      <c r="MX52" s="32"/>
      <c r="MY52" s="32"/>
      <c r="MZ52" s="32"/>
      <c r="NA52" s="32"/>
      <c r="NB52" s="32"/>
      <c r="NC52" s="32"/>
      <c r="ND52" s="32"/>
      <c r="NE52" s="32"/>
      <c r="NF52" s="32"/>
      <c r="NG52" s="32"/>
      <c r="NH52" s="32"/>
      <c r="NI52" s="32"/>
      <c r="NJ52" s="32"/>
      <c r="NK52" s="32"/>
      <c r="NL52" s="32"/>
      <c r="NM52" s="32"/>
      <c r="NN52" s="32"/>
      <c r="NO52" s="32"/>
      <c r="NP52" s="32"/>
      <c r="NQ52" s="32"/>
      <c r="NR52" s="32"/>
      <c r="NS52" s="32"/>
      <c r="NT52" s="32"/>
      <c r="NU52" s="32"/>
      <c r="NV52" s="32"/>
      <c r="NW52" s="32"/>
      <c r="NX52" s="32"/>
      <c r="NY52" s="32"/>
      <c r="NZ52" s="32"/>
      <c r="OA52" s="32"/>
      <c r="OB52" s="32"/>
      <c r="OC52" s="32"/>
      <c r="OD52" s="32"/>
      <c r="OE52" s="32"/>
      <c r="OF52" s="32"/>
      <c r="OG52" s="32"/>
      <c r="OH52" s="32"/>
      <c r="OI52" s="32"/>
      <c r="OJ52" s="32"/>
      <c r="OK52" s="32"/>
      <c r="OL52" s="32"/>
      <c r="OM52" s="32"/>
      <c r="ON52" s="32"/>
      <c r="OO52" s="32"/>
      <c r="OP52" s="32"/>
      <c r="OQ52" s="32"/>
      <c r="OR52" s="32"/>
      <c r="OS52" s="32"/>
      <c r="OT52" s="32"/>
      <c r="OU52" s="32"/>
      <c r="OV52" s="32"/>
      <c r="OW52" s="32"/>
      <c r="OX52" s="32"/>
      <c r="OY52" s="32"/>
      <c r="OZ52" s="32"/>
      <c r="PA52" s="32"/>
      <c r="PB52" s="32"/>
      <c r="PC52" s="32"/>
      <c r="PD52" s="32"/>
      <c r="PE52" s="32"/>
      <c r="PF52" s="32"/>
      <c r="PG52" s="32"/>
      <c r="PH52" s="32"/>
      <c r="PI52" s="32"/>
      <c r="PJ52" s="32"/>
      <c r="PK52" s="32"/>
      <c r="PL52" s="32"/>
      <c r="PM52" s="32"/>
      <c r="PN52" s="32"/>
      <c r="PO52" s="32"/>
      <c r="PP52" s="32"/>
      <c r="PQ52" s="32"/>
      <c r="PR52" s="32"/>
      <c r="PS52" s="32"/>
      <c r="PT52" s="32"/>
      <c r="PU52" s="32"/>
      <c r="PV52" s="32"/>
      <c r="PW52" s="32"/>
      <c r="PX52" s="32"/>
      <c r="PY52" s="32"/>
      <c r="PZ52" s="32"/>
      <c r="QA52" s="32"/>
      <c r="QB52" s="32"/>
      <c r="QC52" s="32"/>
      <c r="QD52" s="32"/>
      <c r="QE52" s="32"/>
      <c r="QF52" s="32"/>
      <c r="QG52" s="32"/>
      <c r="QH52" s="32"/>
      <c r="QI52" s="32"/>
      <c r="QJ52" s="32"/>
      <c r="QK52" s="32"/>
      <c r="QL52" s="32"/>
      <c r="QM52" s="32"/>
      <c r="QN52" s="32"/>
      <c r="QO52" s="32"/>
      <c r="QP52" s="32"/>
      <c r="QQ52" s="32"/>
      <c r="QR52" s="32"/>
      <c r="QS52" s="32"/>
      <c r="QT52" s="32"/>
      <c r="QU52" s="32"/>
      <c r="QV52" s="32"/>
      <c r="QW52" s="32"/>
      <c r="QX52" s="32"/>
      <c r="QY52" s="32"/>
      <c r="QZ52" s="32"/>
      <c r="RA52" s="32"/>
      <c r="RB52" s="32"/>
      <c r="RC52" s="32"/>
      <c r="RD52" s="32"/>
      <c r="RE52" s="32"/>
      <c r="RF52" s="32"/>
      <c r="RG52" s="32"/>
      <c r="RH52" s="32"/>
      <c r="RI52" s="32"/>
      <c r="RJ52" s="32"/>
      <c r="RK52" s="32"/>
      <c r="RL52" s="32"/>
      <c r="RM52" s="32"/>
      <c r="RN52" s="32"/>
      <c r="RO52" s="32"/>
      <c r="RP52" s="32"/>
      <c r="RQ52" s="32"/>
      <c r="RR52" s="32"/>
      <c r="RS52" s="32"/>
      <c r="RT52" s="32"/>
      <c r="RU52" s="32"/>
      <c r="RV52" s="32"/>
      <c r="RW52" s="32"/>
      <c r="RX52" s="32"/>
      <c r="RY52" s="32"/>
      <c r="RZ52" s="32"/>
      <c r="SA52" s="32"/>
      <c r="SB52" s="32"/>
      <c r="SC52" s="32"/>
      <c r="SD52" s="32"/>
      <c r="SE52" s="32"/>
      <c r="SF52" s="32"/>
      <c r="SG52" s="32"/>
      <c r="SH52" s="32"/>
      <c r="SI52" s="32"/>
      <c r="SJ52" s="32"/>
      <c r="SK52" s="32"/>
      <c r="SL52" s="32"/>
      <c r="SM52" s="32"/>
      <c r="SN52" s="32"/>
      <c r="SO52" s="32"/>
      <c r="SP52" s="32"/>
      <c r="SQ52" s="32"/>
      <c r="SR52" s="32"/>
      <c r="SS52" s="32"/>
      <c r="ST52" s="32"/>
      <c r="SU52" s="32"/>
      <c r="SV52" s="32"/>
      <c r="SW52" s="32"/>
      <c r="SX52" s="32"/>
      <c r="SY52" s="32"/>
      <c r="SZ52" s="32"/>
      <c r="TA52" s="32"/>
      <c r="TB52" s="32"/>
      <c r="TC52" s="32"/>
      <c r="TD52" s="32"/>
      <c r="TE52" s="32"/>
      <c r="TF52" s="32"/>
      <c r="TG52" s="32"/>
      <c r="TH52" s="32"/>
      <c r="TI52" s="32"/>
      <c r="TJ52" s="32"/>
      <c r="TK52" s="32"/>
      <c r="TL52" s="32"/>
      <c r="TM52" s="32"/>
      <c r="TN52" s="32"/>
      <c r="TO52" s="32"/>
      <c r="TP52" s="32"/>
      <c r="TQ52" s="32"/>
      <c r="TR52" s="32"/>
      <c r="TS52" s="32"/>
      <c r="TT52" s="32"/>
      <c r="TU52" s="32"/>
      <c r="TV52" s="32"/>
      <c r="TW52" s="32"/>
      <c r="TX52" s="32"/>
      <c r="TY52" s="32"/>
      <c r="TZ52" s="32"/>
      <c r="UA52" s="32"/>
      <c r="UB52" s="32"/>
      <c r="UC52" s="32"/>
    </row>
    <row r="53" spans="1:549" s="7" customFormat="1" ht="165.6" x14ac:dyDescent="0.25">
      <c r="A53" s="96" t="s">
        <v>312</v>
      </c>
      <c r="B53" s="96">
        <v>9</v>
      </c>
      <c r="C53" s="96" t="s">
        <v>424</v>
      </c>
      <c r="D53" s="96" t="s">
        <v>425</v>
      </c>
      <c r="E53" s="57" t="s">
        <v>314</v>
      </c>
      <c r="F53" s="57" t="s">
        <v>315</v>
      </c>
      <c r="G53" s="57" t="s">
        <v>316</v>
      </c>
      <c r="H53" s="57" t="s">
        <v>317</v>
      </c>
      <c r="I53" s="57" t="s">
        <v>319</v>
      </c>
      <c r="J53" s="57" t="s">
        <v>322</v>
      </c>
      <c r="K53" s="96">
        <v>2</v>
      </c>
      <c r="L53" s="96" t="s">
        <v>457</v>
      </c>
      <c r="M53" s="96" t="s">
        <v>458</v>
      </c>
      <c r="N53" s="96" t="s">
        <v>459</v>
      </c>
      <c r="O53" s="96" t="s">
        <v>460</v>
      </c>
      <c r="P53" s="96" t="s">
        <v>461</v>
      </c>
      <c r="Q53" s="96" t="s">
        <v>462</v>
      </c>
      <c r="R53" s="96"/>
      <c r="S53" s="96"/>
      <c r="T53" s="96"/>
      <c r="U53" s="96"/>
      <c r="V53" s="96"/>
      <c r="W53" s="96"/>
      <c r="X53" s="96"/>
      <c r="Y53" s="96"/>
      <c r="Z53" s="96"/>
      <c r="AA53" s="96"/>
      <c r="AB53" s="96"/>
      <c r="AC53" s="140"/>
      <c r="AD53" s="127">
        <v>2</v>
      </c>
      <c r="AE53" s="96">
        <v>1</v>
      </c>
      <c r="AF53" s="96">
        <v>0</v>
      </c>
      <c r="AG53" s="96"/>
      <c r="AH53" s="96"/>
      <c r="AI53" s="96"/>
      <c r="AJ53" s="57"/>
      <c r="AK53" s="57"/>
      <c r="AL53" s="57"/>
      <c r="AM53" s="34"/>
      <c r="AN53" s="34"/>
      <c r="AO53" s="34"/>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44"/>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c r="IV53" s="32"/>
      <c r="IW53" s="32"/>
      <c r="IX53" s="32"/>
      <c r="IY53" s="32"/>
      <c r="IZ53" s="32"/>
      <c r="JA53" s="32"/>
      <c r="JB53" s="32"/>
      <c r="JC53" s="32"/>
      <c r="JD53" s="32"/>
      <c r="JE53" s="32"/>
      <c r="JF53" s="32"/>
      <c r="JG53" s="32"/>
      <c r="JH53" s="32"/>
      <c r="JI53" s="32"/>
      <c r="JJ53" s="32"/>
      <c r="JK53" s="32"/>
      <c r="JL53" s="32"/>
      <c r="JM53" s="32"/>
      <c r="JN53" s="32"/>
      <c r="JO53" s="32"/>
      <c r="JP53" s="32"/>
      <c r="JQ53" s="32"/>
      <c r="JR53" s="32"/>
      <c r="JS53" s="32"/>
      <c r="JT53" s="32"/>
      <c r="JU53" s="32"/>
      <c r="JV53" s="32"/>
      <c r="JW53" s="32"/>
      <c r="JX53" s="32"/>
      <c r="JY53" s="32"/>
      <c r="JZ53" s="32"/>
      <c r="KA53" s="32"/>
      <c r="KB53" s="32"/>
      <c r="KC53" s="32"/>
      <c r="KD53" s="32"/>
      <c r="KE53" s="32"/>
      <c r="KF53" s="32"/>
      <c r="KG53" s="32"/>
      <c r="KH53" s="32"/>
      <c r="KI53" s="32"/>
      <c r="KJ53" s="32"/>
      <c r="KK53" s="32"/>
      <c r="KL53" s="32"/>
      <c r="KM53" s="32"/>
      <c r="KN53" s="32"/>
      <c r="KO53" s="32"/>
      <c r="KP53" s="32"/>
      <c r="KQ53" s="32"/>
      <c r="KR53" s="32"/>
      <c r="KS53" s="32"/>
      <c r="KT53" s="32"/>
      <c r="KU53" s="32"/>
      <c r="KV53" s="32"/>
      <c r="KW53" s="32"/>
      <c r="KX53" s="32"/>
      <c r="KY53" s="32"/>
      <c r="KZ53" s="32"/>
      <c r="LA53" s="32"/>
      <c r="LB53" s="32"/>
      <c r="LC53" s="32"/>
      <c r="LD53" s="32"/>
      <c r="LE53" s="32"/>
      <c r="LF53" s="32"/>
      <c r="LG53" s="32"/>
      <c r="LH53" s="32"/>
      <c r="LI53" s="32"/>
      <c r="LJ53" s="32"/>
      <c r="LK53" s="32"/>
      <c r="LL53" s="32"/>
      <c r="LM53" s="32"/>
      <c r="LN53" s="32"/>
      <c r="LO53" s="32"/>
      <c r="LP53" s="32"/>
      <c r="LQ53" s="32"/>
      <c r="LR53" s="32"/>
      <c r="LS53" s="32"/>
      <c r="LT53" s="32"/>
      <c r="LU53" s="32"/>
      <c r="LV53" s="32"/>
      <c r="LW53" s="32"/>
      <c r="LX53" s="32"/>
      <c r="LY53" s="32"/>
      <c r="LZ53" s="32"/>
      <c r="MA53" s="32"/>
      <c r="MB53" s="32"/>
      <c r="MC53" s="32"/>
      <c r="MD53" s="32"/>
      <c r="ME53" s="32"/>
      <c r="MF53" s="32"/>
      <c r="MG53" s="32"/>
      <c r="MH53" s="32"/>
      <c r="MI53" s="32"/>
      <c r="MJ53" s="32"/>
      <c r="MK53" s="32"/>
      <c r="ML53" s="32"/>
      <c r="MM53" s="32"/>
      <c r="MN53" s="32"/>
      <c r="MO53" s="32"/>
      <c r="MP53" s="32"/>
      <c r="MQ53" s="32"/>
      <c r="MR53" s="32"/>
      <c r="MS53" s="32"/>
      <c r="MT53" s="32"/>
      <c r="MU53" s="32"/>
      <c r="MV53" s="32"/>
      <c r="MW53" s="32"/>
      <c r="MX53" s="32"/>
      <c r="MY53" s="32"/>
      <c r="MZ53" s="32"/>
      <c r="NA53" s="32"/>
      <c r="NB53" s="32"/>
      <c r="NC53" s="32"/>
      <c r="ND53" s="32"/>
      <c r="NE53" s="32"/>
      <c r="NF53" s="32"/>
      <c r="NG53" s="32"/>
      <c r="NH53" s="32"/>
      <c r="NI53" s="32"/>
      <c r="NJ53" s="32"/>
      <c r="NK53" s="32"/>
      <c r="NL53" s="32"/>
      <c r="NM53" s="32"/>
      <c r="NN53" s="32"/>
      <c r="NO53" s="32"/>
      <c r="NP53" s="32"/>
      <c r="NQ53" s="32"/>
      <c r="NR53" s="32"/>
      <c r="NS53" s="32"/>
      <c r="NT53" s="32"/>
      <c r="NU53" s="32"/>
      <c r="NV53" s="32"/>
      <c r="NW53" s="32"/>
      <c r="NX53" s="32"/>
      <c r="NY53" s="32"/>
      <c r="NZ53" s="32"/>
      <c r="OA53" s="32"/>
      <c r="OB53" s="32"/>
      <c r="OC53" s="32"/>
      <c r="OD53" s="32"/>
      <c r="OE53" s="32"/>
      <c r="OF53" s="32"/>
      <c r="OG53" s="32"/>
      <c r="OH53" s="32"/>
      <c r="OI53" s="32"/>
      <c r="OJ53" s="32"/>
      <c r="OK53" s="32"/>
      <c r="OL53" s="32"/>
      <c r="OM53" s="32"/>
      <c r="ON53" s="32"/>
      <c r="OO53" s="32"/>
      <c r="OP53" s="32"/>
      <c r="OQ53" s="32"/>
      <c r="OR53" s="32"/>
      <c r="OS53" s="32"/>
      <c r="OT53" s="32"/>
      <c r="OU53" s="32"/>
      <c r="OV53" s="32"/>
      <c r="OW53" s="32"/>
      <c r="OX53" s="32"/>
      <c r="OY53" s="32"/>
      <c r="OZ53" s="32"/>
      <c r="PA53" s="32"/>
      <c r="PB53" s="32"/>
      <c r="PC53" s="32"/>
      <c r="PD53" s="32"/>
      <c r="PE53" s="32"/>
      <c r="PF53" s="32"/>
      <c r="PG53" s="32"/>
      <c r="PH53" s="32"/>
      <c r="PI53" s="32"/>
      <c r="PJ53" s="32"/>
      <c r="PK53" s="32"/>
      <c r="PL53" s="32"/>
      <c r="PM53" s="32"/>
      <c r="PN53" s="32"/>
      <c r="PO53" s="32"/>
      <c r="PP53" s="32"/>
      <c r="PQ53" s="32"/>
      <c r="PR53" s="32"/>
      <c r="PS53" s="32"/>
      <c r="PT53" s="32"/>
      <c r="PU53" s="32"/>
      <c r="PV53" s="32"/>
      <c r="PW53" s="32"/>
      <c r="PX53" s="32"/>
      <c r="PY53" s="32"/>
      <c r="PZ53" s="32"/>
      <c r="QA53" s="32"/>
      <c r="QB53" s="32"/>
      <c r="QC53" s="32"/>
      <c r="QD53" s="32"/>
      <c r="QE53" s="32"/>
      <c r="QF53" s="32"/>
      <c r="QG53" s="32"/>
      <c r="QH53" s="32"/>
      <c r="QI53" s="32"/>
      <c r="QJ53" s="32"/>
      <c r="QK53" s="32"/>
      <c r="QL53" s="32"/>
      <c r="QM53" s="32"/>
      <c r="QN53" s="32"/>
      <c r="QO53" s="32"/>
      <c r="QP53" s="32"/>
      <c r="QQ53" s="32"/>
      <c r="QR53" s="32"/>
      <c r="QS53" s="32"/>
      <c r="QT53" s="32"/>
      <c r="QU53" s="32"/>
      <c r="QV53" s="32"/>
      <c r="QW53" s="32"/>
      <c r="QX53" s="32"/>
      <c r="QY53" s="32"/>
      <c r="QZ53" s="32"/>
      <c r="RA53" s="32"/>
      <c r="RB53" s="32"/>
      <c r="RC53" s="32"/>
      <c r="RD53" s="32"/>
      <c r="RE53" s="32"/>
      <c r="RF53" s="32"/>
      <c r="RG53" s="32"/>
      <c r="RH53" s="32"/>
      <c r="RI53" s="32"/>
      <c r="RJ53" s="32"/>
      <c r="RK53" s="32"/>
      <c r="RL53" s="32"/>
      <c r="RM53" s="32"/>
      <c r="RN53" s="32"/>
      <c r="RO53" s="32"/>
      <c r="RP53" s="32"/>
      <c r="RQ53" s="32"/>
      <c r="RR53" s="32"/>
      <c r="RS53" s="32"/>
      <c r="RT53" s="32"/>
      <c r="RU53" s="32"/>
      <c r="RV53" s="32"/>
      <c r="RW53" s="32"/>
      <c r="RX53" s="32"/>
      <c r="RY53" s="32"/>
      <c r="RZ53" s="32"/>
      <c r="SA53" s="32"/>
      <c r="SB53" s="32"/>
      <c r="SC53" s="32"/>
      <c r="SD53" s="32"/>
      <c r="SE53" s="32"/>
      <c r="SF53" s="32"/>
      <c r="SG53" s="32"/>
      <c r="SH53" s="32"/>
      <c r="SI53" s="32"/>
      <c r="SJ53" s="32"/>
      <c r="SK53" s="32"/>
      <c r="SL53" s="32"/>
      <c r="SM53" s="32"/>
      <c r="SN53" s="32"/>
      <c r="SO53" s="32"/>
      <c r="SP53" s="32"/>
      <c r="SQ53" s="32"/>
      <c r="SR53" s="32"/>
      <c r="SS53" s="32"/>
      <c r="ST53" s="32"/>
      <c r="SU53" s="32"/>
      <c r="SV53" s="32"/>
      <c r="SW53" s="32"/>
      <c r="SX53" s="32"/>
      <c r="SY53" s="32"/>
      <c r="SZ53" s="32"/>
      <c r="TA53" s="32"/>
      <c r="TB53" s="32"/>
      <c r="TC53" s="32"/>
      <c r="TD53" s="32"/>
      <c r="TE53" s="32"/>
      <c r="TF53" s="32"/>
      <c r="TG53" s="32"/>
      <c r="TH53" s="32"/>
      <c r="TI53" s="32"/>
      <c r="TJ53" s="32"/>
      <c r="TK53" s="32"/>
      <c r="TL53" s="32"/>
      <c r="TM53" s="32"/>
      <c r="TN53" s="32"/>
      <c r="TO53" s="32"/>
      <c r="TP53" s="32"/>
      <c r="TQ53" s="32"/>
      <c r="TR53" s="32"/>
      <c r="TS53" s="32"/>
      <c r="TT53" s="32"/>
      <c r="TU53" s="32"/>
      <c r="TV53" s="32"/>
      <c r="TW53" s="32"/>
      <c r="TX53" s="32"/>
      <c r="TY53" s="32"/>
      <c r="TZ53" s="32"/>
      <c r="UA53" s="32"/>
      <c r="UB53" s="32"/>
      <c r="UC53" s="32"/>
    </row>
    <row r="54" spans="1:549" s="7" customFormat="1" ht="96.6" x14ac:dyDescent="0.25">
      <c r="A54" s="96" t="s">
        <v>313</v>
      </c>
      <c r="B54" s="96">
        <v>9</v>
      </c>
      <c r="C54" s="96" t="s">
        <v>427</v>
      </c>
      <c r="D54" s="96" t="s">
        <v>426</v>
      </c>
      <c r="E54" s="57" t="s">
        <v>314</v>
      </c>
      <c r="F54" s="57" t="s">
        <v>315</v>
      </c>
      <c r="G54" s="57" t="s">
        <v>316</v>
      </c>
      <c r="H54" s="57" t="s">
        <v>317</v>
      </c>
      <c r="I54" s="57" t="s">
        <v>320</v>
      </c>
      <c r="J54" s="57" t="s">
        <v>323</v>
      </c>
      <c r="K54" s="96">
        <v>2</v>
      </c>
      <c r="L54" s="96" t="s">
        <v>457</v>
      </c>
      <c r="M54" s="96" t="s">
        <v>458</v>
      </c>
      <c r="N54" s="96" t="s">
        <v>459</v>
      </c>
      <c r="O54" s="96" t="s">
        <v>460</v>
      </c>
      <c r="P54" s="96" t="s">
        <v>461</v>
      </c>
      <c r="Q54" s="96" t="s">
        <v>462</v>
      </c>
      <c r="R54" s="96"/>
      <c r="S54" s="96"/>
      <c r="T54" s="96"/>
      <c r="U54" s="96"/>
      <c r="V54" s="96"/>
      <c r="W54" s="96"/>
      <c r="X54" s="96"/>
      <c r="Y54" s="96"/>
      <c r="Z54" s="96"/>
      <c r="AA54" s="96"/>
      <c r="AB54" s="96"/>
      <c r="AC54" s="140"/>
      <c r="AD54" s="127">
        <v>2</v>
      </c>
      <c r="AE54" s="96">
        <v>1</v>
      </c>
      <c r="AF54" s="96">
        <v>0</v>
      </c>
      <c r="AG54" s="96"/>
      <c r="AH54" s="96"/>
      <c r="AI54" s="96"/>
      <c r="AJ54" s="57"/>
      <c r="AK54" s="57"/>
      <c r="AL54" s="57"/>
      <c r="AM54" s="34"/>
      <c r="AN54" s="34"/>
      <c r="AO54" s="34"/>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44"/>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c r="IM54" s="32"/>
      <c r="IN54" s="32"/>
      <c r="IO54" s="32"/>
      <c r="IP54" s="32"/>
      <c r="IQ54" s="32"/>
      <c r="IR54" s="32"/>
      <c r="IS54" s="32"/>
      <c r="IT54" s="32"/>
      <c r="IU54" s="32"/>
      <c r="IV54" s="32"/>
      <c r="IW54" s="32"/>
      <c r="IX54" s="32"/>
      <c r="IY54" s="32"/>
      <c r="IZ54" s="32"/>
      <c r="JA54" s="32"/>
      <c r="JB54" s="32"/>
      <c r="JC54" s="32"/>
      <c r="JD54" s="32"/>
      <c r="JE54" s="32"/>
      <c r="JF54" s="32"/>
      <c r="JG54" s="32"/>
      <c r="JH54" s="32"/>
      <c r="JI54" s="32"/>
      <c r="JJ54" s="32"/>
      <c r="JK54" s="32"/>
      <c r="JL54" s="32"/>
      <c r="JM54" s="32"/>
      <c r="JN54" s="32"/>
      <c r="JO54" s="32"/>
      <c r="JP54" s="32"/>
      <c r="JQ54" s="32"/>
      <c r="JR54" s="32"/>
      <c r="JS54" s="32"/>
      <c r="JT54" s="32"/>
      <c r="JU54" s="32"/>
      <c r="JV54" s="32"/>
      <c r="JW54" s="32"/>
      <c r="JX54" s="32"/>
      <c r="JY54" s="32"/>
      <c r="JZ54" s="32"/>
      <c r="KA54" s="32"/>
      <c r="KB54" s="32"/>
      <c r="KC54" s="32"/>
      <c r="KD54" s="32"/>
      <c r="KE54" s="32"/>
      <c r="KF54" s="32"/>
      <c r="KG54" s="32"/>
      <c r="KH54" s="32"/>
      <c r="KI54" s="32"/>
      <c r="KJ54" s="32"/>
      <c r="KK54" s="32"/>
      <c r="KL54" s="32"/>
      <c r="KM54" s="32"/>
      <c r="KN54" s="32"/>
      <c r="KO54" s="32"/>
      <c r="KP54" s="32"/>
      <c r="KQ54" s="32"/>
      <c r="KR54" s="32"/>
      <c r="KS54" s="32"/>
      <c r="KT54" s="32"/>
      <c r="KU54" s="32"/>
      <c r="KV54" s="32"/>
      <c r="KW54" s="32"/>
      <c r="KX54" s="32"/>
      <c r="KY54" s="32"/>
      <c r="KZ54" s="32"/>
      <c r="LA54" s="32"/>
      <c r="LB54" s="32"/>
      <c r="LC54" s="32"/>
      <c r="LD54" s="32"/>
      <c r="LE54" s="32"/>
      <c r="LF54" s="32"/>
      <c r="LG54" s="32"/>
      <c r="LH54" s="32"/>
      <c r="LI54" s="32"/>
      <c r="LJ54" s="32"/>
      <c r="LK54" s="32"/>
      <c r="LL54" s="32"/>
      <c r="LM54" s="32"/>
      <c r="LN54" s="32"/>
      <c r="LO54" s="32"/>
      <c r="LP54" s="32"/>
      <c r="LQ54" s="32"/>
      <c r="LR54" s="32"/>
      <c r="LS54" s="32"/>
      <c r="LT54" s="32"/>
      <c r="LU54" s="32"/>
      <c r="LV54" s="32"/>
      <c r="LW54" s="32"/>
      <c r="LX54" s="32"/>
      <c r="LY54" s="32"/>
      <c r="LZ54" s="32"/>
      <c r="MA54" s="32"/>
      <c r="MB54" s="32"/>
      <c r="MC54" s="32"/>
      <c r="MD54" s="32"/>
      <c r="ME54" s="32"/>
      <c r="MF54" s="32"/>
      <c r="MG54" s="32"/>
      <c r="MH54" s="32"/>
      <c r="MI54" s="32"/>
      <c r="MJ54" s="32"/>
      <c r="MK54" s="32"/>
      <c r="ML54" s="32"/>
      <c r="MM54" s="32"/>
      <c r="MN54" s="32"/>
      <c r="MO54" s="32"/>
      <c r="MP54" s="32"/>
      <c r="MQ54" s="32"/>
      <c r="MR54" s="32"/>
      <c r="MS54" s="32"/>
      <c r="MT54" s="32"/>
      <c r="MU54" s="32"/>
      <c r="MV54" s="32"/>
      <c r="MW54" s="32"/>
      <c r="MX54" s="32"/>
      <c r="MY54" s="32"/>
      <c r="MZ54" s="32"/>
      <c r="NA54" s="32"/>
      <c r="NB54" s="32"/>
      <c r="NC54" s="32"/>
      <c r="ND54" s="32"/>
      <c r="NE54" s="32"/>
      <c r="NF54" s="32"/>
      <c r="NG54" s="32"/>
      <c r="NH54" s="32"/>
      <c r="NI54" s="32"/>
      <c r="NJ54" s="32"/>
      <c r="NK54" s="32"/>
      <c r="NL54" s="32"/>
      <c r="NM54" s="32"/>
      <c r="NN54" s="32"/>
      <c r="NO54" s="32"/>
      <c r="NP54" s="32"/>
      <c r="NQ54" s="32"/>
      <c r="NR54" s="32"/>
      <c r="NS54" s="32"/>
      <c r="NT54" s="32"/>
      <c r="NU54" s="32"/>
      <c r="NV54" s="32"/>
      <c r="NW54" s="32"/>
      <c r="NX54" s="32"/>
      <c r="NY54" s="32"/>
      <c r="NZ54" s="32"/>
      <c r="OA54" s="32"/>
      <c r="OB54" s="32"/>
      <c r="OC54" s="32"/>
      <c r="OD54" s="32"/>
      <c r="OE54" s="32"/>
      <c r="OF54" s="32"/>
      <c r="OG54" s="32"/>
      <c r="OH54" s="32"/>
      <c r="OI54" s="32"/>
      <c r="OJ54" s="32"/>
      <c r="OK54" s="32"/>
      <c r="OL54" s="32"/>
      <c r="OM54" s="32"/>
      <c r="ON54" s="32"/>
      <c r="OO54" s="32"/>
      <c r="OP54" s="32"/>
      <c r="OQ54" s="32"/>
      <c r="OR54" s="32"/>
      <c r="OS54" s="32"/>
      <c r="OT54" s="32"/>
      <c r="OU54" s="32"/>
      <c r="OV54" s="32"/>
      <c r="OW54" s="32"/>
      <c r="OX54" s="32"/>
      <c r="OY54" s="32"/>
      <c r="OZ54" s="32"/>
      <c r="PA54" s="32"/>
      <c r="PB54" s="32"/>
      <c r="PC54" s="32"/>
      <c r="PD54" s="32"/>
      <c r="PE54" s="32"/>
      <c r="PF54" s="32"/>
      <c r="PG54" s="32"/>
      <c r="PH54" s="32"/>
      <c r="PI54" s="32"/>
      <c r="PJ54" s="32"/>
      <c r="PK54" s="32"/>
      <c r="PL54" s="32"/>
      <c r="PM54" s="32"/>
      <c r="PN54" s="32"/>
      <c r="PO54" s="32"/>
      <c r="PP54" s="32"/>
      <c r="PQ54" s="32"/>
      <c r="PR54" s="32"/>
      <c r="PS54" s="32"/>
      <c r="PT54" s="32"/>
      <c r="PU54" s="32"/>
      <c r="PV54" s="32"/>
      <c r="PW54" s="32"/>
      <c r="PX54" s="32"/>
      <c r="PY54" s="32"/>
      <c r="PZ54" s="32"/>
      <c r="QA54" s="32"/>
      <c r="QB54" s="32"/>
      <c r="QC54" s="32"/>
      <c r="QD54" s="32"/>
      <c r="QE54" s="32"/>
      <c r="QF54" s="32"/>
      <c r="QG54" s="32"/>
      <c r="QH54" s="32"/>
      <c r="QI54" s="32"/>
      <c r="QJ54" s="32"/>
      <c r="QK54" s="32"/>
      <c r="QL54" s="32"/>
      <c r="QM54" s="32"/>
      <c r="QN54" s="32"/>
      <c r="QO54" s="32"/>
      <c r="QP54" s="32"/>
      <c r="QQ54" s="32"/>
      <c r="QR54" s="32"/>
      <c r="QS54" s="32"/>
      <c r="QT54" s="32"/>
      <c r="QU54" s="32"/>
      <c r="QV54" s="32"/>
      <c r="QW54" s="32"/>
      <c r="QX54" s="32"/>
      <c r="QY54" s="32"/>
      <c r="QZ54" s="32"/>
      <c r="RA54" s="32"/>
      <c r="RB54" s="32"/>
      <c r="RC54" s="32"/>
      <c r="RD54" s="32"/>
      <c r="RE54" s="32"/>
      <c r="RF54" s="32"/>
      <c r="RG54" s="32"/>
      <c r="RH54" s="32"/>
      <c r="RI54" s="32"/>
      <c r="RJ54" s="32"/>
      <c r="RK54" s="32"/>
      <c r="RL54" s="32"/>
      <c r="RM54" s="32"/>
      <c r="RN54" s="32"/>
      <c r="RO54" s="32"/>
      <c r="RP54" s="32"/>
      <c r="RQ54" s="32"/>
      <c r="RR54" s="32"/>
      <c r="RS54" s="32"/>
      <c r="RT54" s="32"/>
      <c r="RU54" s="32"/>
      <c r="RV54" s="32"/>
      <c r="RW54" s="32"/>
      <c r="RX54" s="32"/>
      <c r="RY54" s="32"/>
      <c r="RZ54" s="32"/>
      <c r="SA54" s="32"/>
      <c r="SB54" s="32"/>
      <c r="SC54" s="32"/>
      <c r="SD54" s="32"/>
      <c r="SE54" s="32"/>
      <c r="SF54" s="32"/>
      <c r="SG54" s="32"/>
      <c r="SH54" s="32"/>
      <c r="SI54" s="32"/>
      <c r="SJ54" s="32"/>
      <c r="SK54" s="32"/>
      <c r="SL54" s="32"/>
      <c r="SM54" s="32"/>
      <c r="SN54" s="32"/>
      <c r="SO54" s="32"/>
      <c r="SP54" s="32"/>
      <c r="SQ54" s="32"/>
      <c r="SR54" s="32"/>
      <c r="SS54" s="32"/>
      <c r="ST54" s="32"/>
      <c r="SU54" s="32"/>
      <c r="SV54" s="32"/>
      <c r="SW54" s="32"/>
      <c r="SX54" s="32"/>
      <c r="SY54" s="32"/>
      <c r="SZ54" s="32"/>
      <c r="TA54" s="32"/>
      <c r="TB54" s="32"/>
      <c r="TC54" s="32"/>
      <c r="TD54" s="32"/>
      <c r="TE54" s="32"/>
      <c r="TF54" s="32"/>
      <c r="TG54" s="32"/>
      <c r="TH54" s="32"/>
      <c r="TI54" s="32"/>
      <c r="TJ54" s="32"/>
      <c r="TK54" s="32"/>
      <c r="TL54" s="32"/>
      <c r="TM54" s="32"/>
      <c r="TN54" s="32"/>
      <c r="TO54" s="32"/>
      <c r="TP54" s="32"/>
      <c r="TQ54" s="32"/>
      <c r="TR54" s="32"/>
      <c r="TS54" s="32"/>
      <c r="TT54" s="32"/>
      <c r="TU54" s="32"/>
      <c r="TV54" s="32"/>
      <c r="TW54" s="32"/>
      <c r="TX54" s="32"/>
      <c r="TY54" s="32"/>
      <c r="TZ54" s="32"/>
      <c r="UA54" s="32"/>
      <c r="UB54" s="32"/>
      <c r="UC54" s="32"/>
    </row>
    <row r="55" spans="1:549" s="7" customFormat="1" ht="13.8" x14ac:dyDescent="0.25">
      <c r="A55" s="23"/>
      <c r="B55" s="23"/>
      <c r="C55" s="10"/>
      <c r="D55" s="10"/>
      <c r="E55" s="10"/>
      <c r="F55" s="10"/>
      <c r="G55" s="10"/>
      <c r="H55" s="10"/>
      <c r="I55" s="10"/>
      <c r="J55" s="10"/>
      <c r="K55" s="10">
        <f>SUM(K2:K54)</f>
        <v>98</v>
      </c>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34"/>
      <c r="AK55" s="34"/>
      <c r="AL55" s="34"/>
      <c r="AM55" s="34"/>
      <c r="AN55" s="34"/>
      <c r="AO55" s="34"/>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44"/>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c r="II55" s="32"/>
      <c r="IJ55" s="32"/>
      <c r="IK55" s="32"/>
      <c r="IL55" s="32"/>
      <c r="IM55" s="32"/>
      <c r="IN55" s="32"/>
      <c r="IO55" s="32"/>
      <c r="IP55" s="32"/>
      <c r="IQ55" s="32"/>
      <c r="IR55" s="32"/>
      <c r="IS55" s="32"/>
      <c r="IT55" s="32"/>
      <c r="IU55" s="32"/>
      <c r="IV55" s="32"/>
      <c r="IW55" s="32"/>
      <c r="IX55" s="32"/>
      <c r="IY55" s="32"/>
      <c r="IZ55" s="32"/>
      <c r="JA55" s="32"/>
      <c r="JB55" s="32"/>
      <c r="JC55" s="32"/>
      <c r="JD55" s="32"/>
      <c r="JE55" s="32"/>
      <c r="JF55" s="32"/>
      <c r="JG55" s="32"/>
      <c r="JH55" s="32"/>
      <c r="JI55" s="32"/>
      <c r="JJ55" s="32"/>
      <c r="JK55" s="32"/>
      <c r="JL55" s="32"/>
      <c r="JM55" s="32"/>
      <c r="JN55" s="32"/>
      <c r="JO55" s="32"/>
      <c r="JP55" s="32"/>
      <c r="JQ55" s="32"/>
      <c r="JR55" s="32"/>
      <c r="JS55" s="32"/>
      <c r="JT55" s="32"/>
      <c r="JU55" s="32"/>
      <c r="JV55" s="32"/>
      <c r="JW55" s="32"/>
      <c r="JX55" s="32"/>
      <c r="JY55" s="32"/>
      <c r="JZ55" s="32"/>
      <c r="KA55" s="32"/>
      <c r="KB55" s="32"/>
      <c r="KC55" s="32"/>
      <c r="KD55" s="32"/>
      <c r="KE55" s="32"/>
      <c r="KF55" s="32"/>
      <c r="KG55" s="32"/>
      <c r="KH55" s="32"/>
      <c r="KI55" s="32"/>
      <c r="KJ55" s="32"/>
      <c r="KK55" s="32"/>
      <c r="KL55" s="32"/>
      <c r="KM55" s="32"/>
      <c r="KN55" s="32"/>
      <c r="KO55" s="32"/>
      <c r="KP55" s="32"/>
      <c r="KQ55" s="32"/>
      <c r="KR55" s="32"/>
      <c r="KS55" s="32"/>
      <c r="KT55" s="32"/>
      <c r="KU55" s="32"/>
      <c r="KV55" s="32"/>
      <c r="KW55" s="32"/>
      <c r="KX55" s="32"/>
      <c r="KY55" s="32"/>
      <c r="KZ55" s="32"/>
      <c r="LA55" s="32"/>
      <c r="LB55" s="32"/>
      <c r="LC55" s="32"/>
      <c r="LD55" s="32"/>
      <c r="LE55" s="32"/>
      <c r="LF55" s="32"/>
      <c r="LG55" s="32"/>
      <c r="LH55" s="32"/>
      <c r="LI55" s="32"/>
      <c r="LJ55" s="32"/>
      <c r="LK55" s="32"/>
      <c r="LL55" s="32"/>
      <c r="LM55" s="32"/>
      <c r="LN55" s="32"/>
      <c r="LO55" s="32"/>
      <c r="LP55" s="32"/>
      <c r="LQ55" s="32"/>
      <c r="LR55" s="32"/>
      <c r="LS55" s="32"/>
      <c r="LT55" s="32"/>
      <c r="LU55" s="32"/>
      <c r="LV55" s="32"/>
      <c r="LW55" s="32"/>
      <c r="LX55" s="32"/>
      <c r="LY55" s="32"/>
      <c r="LZ55" s="32"/>
      <c r="MA55" s="32"/>
      <c r="MB55" s="32"/>
      <c r="MC55" s="32"/>
      <c r="MD55" s="32"/>
      <c r="ME55" s="32"/>
      <c r="MF55" s="32"/>
      <c r="MG55" s="32"/>
      <c r="MH55" s="32"/>
      <c r="MI55" s="32"/>
      <c r="MJ55" s="32"/>
      <c r="MK55" s="32"/>
      <c r="ML55" s="32"/>
      <c r="MM55" s="32"/>
      <c r="MN55" s="32"/>
      <c r="MO55" s="32"/>
      <c r="MP55" s="32"/>
      <c r="MQ55" s="32"/>
      <c r="MR55" s="32"/>
      <c r="MS55" s="32"/>
      <c r="MT55" s="32"/>
      <c r="MU55" s="32"/>
      <c r="MV55" s="32"/>
      <c r="MW55" s="32"/>
      <c r="MX55" s="32"/>
      <c r="MY55" s="32"/>
      <c r="MZ55" s="32"/>
      <c r="NA55" s="32"/>
      <c r="NB55" s="32"/>
      <c r="NC55" s="32"/>
      <c r="ND55" s="32"/>
      <c r="NE55" s="32"/>
      <c r="NF55" s="32"/>
      <c r="NG55" s="32"/>
      <c r="NH55" s="32"/>
      <c r="NI55" s="32"/>
      <c r="NJ55" s="32"/>
      <c r="NK55" s="32"/>
      <c r="NL55" s="32"/>
      <c r="NM55" s="32"/>
      <c r="NN55" s="32"/>
      <c r="NO55" s="32"/>
      <c r="NP55" s="32"/>
      <c r="NQ55" s="32"/>
      <c r="NR55" s="32"/>
      <c r="NS55" s="32"/>
      <c r="NT55" s="32"/>
      <c r="NU55" s="32"/>
      <c r="NV55" s="32"/>
      <c r="NW55" s="32"/>
      <c r="NX55" s="32"/>
      <c r="NY55" s="32"/>
      <c r="NZ55" s="32"/>
      <c r="OA55" s="32"/>
      <c r="OB55" s="32"/>
      <c r="OC55" s="32"/>
      <c r="OD55" s="32"/>
      <c r="OE55" s="32"/>
      <c r="OF55" s="32"/>
      <c r="OG55" s="32"/>
      <c r="OH55" s="32"/>
      <c r="OI55" s="32"/>
      <c r="OJ55" s="32"/>
      <c r="OK55" s="32"/>
      <c r="OL55" s="32"/>
      <c r="OM55" s="32"/>
      <c r="ON55" s="32"/>
      <c r="OO55" s="32"/>
      <c r="OP55" s="32"/>
      <c r="OQ55" s="32"/>
      <c r="OR55" s="32"/>
      <c r="OS55" s="32"/>
      <c r="OT55" s="32"/>
      <c r="OU55" s="32"/>
      <c r="OV55" s="32"/>
      <c r="OW55" s="32"/>
      <c r="OX55" s="32"/>
      <c r="OY55" s="32"/>
      <c r="OZ55" s="32"/>
      <c r="PA55" s="32"/>
      <c r="PB55" s="32"/>
      <c r="PC55" s="32"/>
      <c r="PD55" s="32"/>
      <c r="PE55" s="32"/>
      <c r="PF55" s="32"/>
      <c r="PG55" s="32"/>
      <c r="PH55" s="32"/>
      <c r="PI55" s="32"/>
      <c r="PJ55" s="32"/>
      <c r="PK55" s="32"/>
      <c r="PL55" s="32"/>
      <c r="PM55" s="32"/>
      <c r="PN55" s="32"/>
      <c r="PO55" s="32"/>
      <c r="PP55" s="32"/>
      <c r="PQ55" s="32"/>
      <c r="PR55" s="32"/>
      <c r="PS55" s="32"/>
      <c r="PT55" s="32"/>
      <c r="PU55" s="32"/>
      <c r="PV55" s="32"/>
      <c r="PW55" s="32"/>
      <c r="PX55" s="32"/>
      <c r="PY55" s="32"/>
      <c r="PZ55" s="32"/>
      <c r="QA55" s="32"/>
      <c r="QB55" s="32"/>
      <c r="QC55" s="32"/>
      <c r="QD55" s="32"/>
      <c r="QE55" s="32"/>
      <c r="QF55" s="32"/>
      <c r="QG55" s="32"/>
      <c r="QH55" s="32"/>
      <c r="QI55" s="32"/>
      <c r="QJ55" s="32"/>
      <c r="QK55" s="32"/>
      <c r="QL55" s="32"/>
      <c r="QM55" s="32"/>
      <c r="QN55" s="32"/>
      <c r="QO55" s="32"/>
      <c r="QP55" s="32"/>
      <c r="QQ55" s="32"/>
      <c r="QR55" s="32"/>
      <c r="QS55" s="32"/>
      <c r="QT55" s="32"/>
      <c r="QU55" s="32"/>
      <c r="QV55" s="32"/>
      <c r="QW55" s="32"/>
      <c r="QX55" s="32"/>
      <c r="QY55" s="32"/>
      <c r="QZ55" s="32"/>
      <c r="RA55" s="32"/>
      <c r="RB55" s="32"/>
      <c r="RC55" s="32"/>
      <c r="RD55" s="32"/>
      <c r="RE55" s="32"/>
      <c r="RF55" s="32"/>
      <c r="RG55" s="32"/>
      <c r="RH55" s="32"/>
      <c r="RI55" s="32"/>
      <c r="RJ55" s="32"/>
      <c r="RK55" s="32"/>
      <c r="RL55" s="32"/>
      <c r="RM55" s="32"/>
      <c r="RN55" s="32"/>
      <c r="RO55" s="32"/>
      <c r="RP55" s="32"/>
      <c r="RQ55" s="32"/>
      <c r="RR55" s="32"/>
      <c r="RS55" s="32"/>
      <c r="RT55" s="32"/>
      <c r="RU55" s="32"/>
      <c r="RV55" s="32"/>
      <c r="RW55" s="32"/>
      <c r="RX55" s="32"/>
      <c r="RY55" s="32"/>
      <c r="RZ55" s="32"/>
      <c r="SA55" s="32"/>
      <c r="SB55" s="32"/>
      <c r="SC55" s="32"/>
      <c r="SD55" s="32"/>
      <c r="SE55" s="32"/>
      <c r="SF55" s="32"/>
      <c r="SG55" s="32"/>
      <c r="SH55" s="32"/>
      <c r="SI55" s="32"/>
      <c r="SJ55" s="32"/>
      <c r="SK55" s="32"/>
      <c r="SL55" s="32"/>
      <c r="SM55" s="32"/>
      <c r="SN55" s="32"/>
      <c r="SO55" s="32"/>
      <c r="SP55" s="32"/>
      <c r="SQ55" s="32"/>
      <c r="SR55" s="32"/>
      <c r="SS55" s="32"/>
      <c r="ST55" s="32"/>
      <c r="SU55" s="32"/>
      <c r="SV55" s="32"/>
      <c r="SW55" s="32"/>
      <c r="SX55" s="32"/>
      <c r="SY55" s="32"/>
      <c r="SZ55" s="32"/>
      <c r="TA55" s="32"/>
      <c r="TB55" s="32"/>
      <c r="TC55" s="32"/>
      <c r="TD55" s="32"/>
      <c r="TE55" s="32"/>
      <c r="TF55" s="32"/>
      <c r="TG55" s="32"/>
      <c r="TH55" s="32"/>
      <c r="TI55" s="32"/>
      <c r="TJ55" s="32"/>
      <c r="TK55" s="32"/>
      <c r="TL55" s="32"/>
      <c r="TM55" s="32"/>
      <c r="TN55" s="32"/>
      <c r="TO55" s="32"/>
      <c r="TP55" s="32"/>
      <c r="TQ55" s="32"/>
      <c r="TR55" s="32"/>
      <c r="TS55" s="32"/>
      <c r="TT55" s="32"/>
      <c r="TU55" s="32"/>
      <c r="TV55" s="32"/>
      <c r="TW55" s="32"/>
      <c r="TX55" s="32"/>
      <c r="TY55" s="32"/>
      <c r="TZ55" s="32"/>
      <c r="UA55" s="32"/>
      <c r="UB55" s="32"/>
      <c r="UC55" s="32"/>
    </row>
    <row r="56" spans="1:549" s="7" customFormat="1" ht="13.8" x14ac:dyDescent="0.25">
      <c r="A56" s="23"/>
      <c r="B56" s="23"/>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34"/>
      <c r="AK56" s="34"/>
      <c r="AL56" s="34"/>
      <c r="AM56" s="34"/>
      <c r="AN56" s="34"/>
      <c r="AO56" s="34"/>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44"/>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c r="II56" s="32"/>
      <c r="IJ56" s="32"/>
      <c r="IK56" s="32"/>
      <c r="IL56" s="32"/>
      <c r="IM56" s="32"/>
      <c r="IN56" s="32"/>
      <c r="IO56" s="32"/>
      <c r="IP56" s="32"/>
      <c r="IQ56" s="32"/>
      <c r="IR56" s="32"/>
      <c r="IS56" s="32"/>
      <c r="IT56" s="32"/>
      <c r="IU56" s="32"/>
      <c r="IV56" s="32"/>
      <c r="IW56" s="32"/>
      <c r="IX56" s="32"/>
      <c r="IY56" s="32"/>
      <c r="IZ56" s="32"/>
      <c r="JA56" s="32"/>
      <c r="JB56" s="32"/>
      <c r="JC56" s="32"/>
      <c r="JD56" s="32"/>
      <c r="JE56" s="32"/>
      <c r="JF56" s="32"/>
      <c r="JG56" s="32"/>
      <c r="JH56" s="32"/>
      <c r="JI56" s="32"/>
      <c r="JJ56" s="32"/>
      <c r="JK56" s="32"/>
      <c r="JL56" s="32"/>
      <c r="JM56" s="32"/>
      <c r="JN56" s="32"/>
      <c r="JO56" s="32"/>
      <c r="JP56" s="32"/>
      <c r="JQ56" s="32"/>
      <c r="JR56" s="32"/>
      <c r="JS56" s="32"/>
      <c r="JT56" s="32"/>
      <c r="JU56" s="32"/>
      <c r="JV56" s="32"/>
      <c r="JW56" s="32"/>
      <c r="JX56" s="32"/>
      <c r="JY56" s="32"/>
      <c r="JZ56" s="32"/>
      <c r="KA56" s="32"/>
      <c r="KB56" s="32"/>
      <c r="KC56" s="32"/>
      <c r="KD56" s="32"/>
      <c r="KE56" s="32"/>
      <c r="KF56" s="32"/>
      <c r="KG56" s="32"/>
      <c r="KH56" s="32"/>
      <c r="KI56" s="32"/>
      <c r="KJ56" s="32"/>
      <c r="KK56" s="32"/>
      <c r="KL56" s="32"/>
      <c r="KM56" s="32"/>
      <c r="KN56" s="32"/>
      <c r="KO56" s="32"/>
      <c r="KP56" s="32"/>
      <c r="KQ56" s="32"/>
      <c r="KR56" s="32"/>
      <c r="KS56" s="32"/>
      <c r="KT56" s="32"/>
      <c r="KU56" s="32"/>
      <c r="KV56" s="32"/>
      <c r="KW56" s="32"/>
      <c r="KX56" s="32"/>
      <c r="KY56" s="32"/>
      <c r="KZ56" s="32"/>
      <c r="LA56" s="32"/>
      <c r="LB56" s="32"/>
      <c r="LC56" s="32"/>
      <c r="LD56" s="32"/>
      <c r="LE56" s="32"/>
      <c r="LF56" s="32"/>
      <c r="LG56" s="32"/>
      <c r="LH56" s="32"/>
      <c r="LI56" s="32"/>
      <c r="LJ56" s="32"/>
      <c r="LK56" s="32"/>
      <c r="LL56" s="32"/>
      <c r="LM56" s="32"/>
      <c r="LN56" s="32"/>
      <c r="LO56" s="32"/>
      <c r="LP56" s="32"/>
      <c r="LQ56" s="32"/>
      <c r="LR56" s="32"/>
      <c r="LS56" s="32"/>
      <c r="LT56" s="32"/>
      <c r="LU56" s="32"/>
      <c r="LV56" s="32"/>
      <c r="LW56" s="32"/>
      <c r="LX56" s="32"/>
      <c r="LY56" s="32"/>
      <c r="LZ56" s="32"/>
      <c r="MA56" s="32"/>
      <c r="MB56" s="32"/>
      <c r="MC56" s="32"/>
      <c r="MD56" s="32"/>
      <c r="ME56" s="32"/>
      <c r="MF56" s="32"/>
      <c r="MG56" s="32"/>
      <c r="MH56" s="32"/>
      <c r="MI56" s="32"/>
      <c r="MJ56" s="32"/>
      <c r="MK56" s="32"/>
      <c r="ML56" s="32"/>
      <c r="MM56" s="32"/>
      <c r="MN56" s="32"/>
      <c r="MO56" s="32"/>
      <c r="MP56" s="32"/>
      <c r="MQ56" s="32"/>
      <c r="MR56" s="32"/>
      <c r="MS56" s="32"/>
      <c r="MT56" s="32"/>
      <c r="MU56" s="32"/>
      <c r="MV56" s="32"/>
      <c r="MW56" s="32"/>
      <c r="MX56" s="32"/>
      <c r="MY56" s="32"/>
      <c r="MZ56" s="32"/>
      <c r="NA56" s="32"/>
      <c r="NB56" s="32"/>
      <c r="NC56" s="32"/>
      <c r="ND56" s="32"/>
      <c r="NE56" s="32"/>
      <c r="NF56" s="32"/>
      <c r="NG56" s="32"/>
      <c r="NH56" s="32"/>
      <c r="NI56" s="32"/>
      <c r="NJ56" s="32"/>
      <c r="NK56" s="32"/>
      <c r="NL56" s="32"/>
      <c r="NM56" s="32"/>
      <c r="NN56" s="32"/>
      <c r="NO56" s="32"/>
      <c r="NP56" s="32"/>
      <c r="NQ56" s="32"/>
      <c r="NR56" s="32"/>
      <c r="NS56" s="32"/>
      <c r="NT56" s="32"/>
      <c r="NU56" s="32"/>
      <c r="NV56" s="32"/>
      <c r="NW56" s="32"/>
      <c r="NX56" s="32"/>
      <c r="NY56" s="32"/>
      <c r="NZ56" s="32"/>
      <c r="OA56" s="32"/>
      <c r="OB56" s="32"/>
      <c r="OC56" s="32"/>
      <c r="OD56" s="32"/>
      <c r="OE56" s="32"/>
      <c r="OF56" s="32"/>
      <c r="OG56" s="32"/>
      <c r="OH56" s="32"/>
      <c r="OI56" s="32"/>
      <c r="OJ56" s="32"/>
      <c r="OK56" s="32"/>
      <c r="OL56" s="32"/>
      <c r="OM56" s="32"/>
      <c r="ON56" s="32"/>
      <c r="OO56" s="32"/>
      <c r="OP56" s="32"/>
      <c r="OQ56" s="32"/>
      <c r="OR56" s="32"/>
      <c r="OS56" s="32"/>
      <c r="OT56" s="32"/>
      <c r="OU56" s="32"/>
      <c r="OV56" s="32"/>
      <c r="OW56" s="32"/>
      <c r="OX56" s="32"/>
      <c r="OY56" s="32"/>
      <c r="OZ56" s="32"/>
      <c r="PA56" s="32"/>
      <c r="PB56" s="32"/>
      <c r="PC56" s="32"/>
      <c r="PD56" s="32"/>
      <c r="PE56" s="32"/>
      <c r="PF56" s="32"/>
      <c r="PG56" s="32"/>
      <c r="PH56" s="32"/>
      <c r="PI56" s="32"/>
      <c r="PJ56" s="32"/>
      <c r="PK56" s="32"/>
      <c r="PL56" s="32"/>
      <c r="PM56" s="32"/>
      <c r="PN56" s="32"/>
      <c r="PO56" s="32"/>
      <c r="PP56" s="32"/>
      <c r="PQ56" s="32"/>
      <c r="PR56" s="32"/>
      <c r="PS56" s="32"/>
      <c r="PT56" s="32"/>
      <c r="PU56" s="32"/>
      <c r="PV56" s="32"/>
      <c r="PW56" s="32"/>
      <c r="PX56" s="32"/>
      <c r="PY56" s="32"/>
      <c r="PZ56" s="32"/>
      <c r="QA56" s="32"/>
      <c r="QB56" s="32"/>
      <c r="QC56" s="32"/>
      <c r="QD56" s="32"/>
      <c r="QE56" s="32"/>
      <c r="QF56" s="32"/>
      <c r="QG56" s="32"/>
      <c r="QH56" s="32"/>
      <c r="QI56" s="32"/>
      <c r="QJ56" s="32"/>
      <c r="QK56" s="32"/>
      <c r="QL56" s="32"/>
      <c r="QM56" s="32"/>
      <c r="QN56" s="32"/>
      <c r="QO56" s="32"/>
      <c r="QP56" s="32"/>
      <c r="QQ56" s="32"/>
      <c r="QR56" s="32"/>
      <c r="QS56" s="32"/>
      <c r="QT56" s="32"/>
      <c r="QU56" s="32"/>
      <c r="QV56" s="32"/>
      <c r="QW56" s="32"/>
      <c r="QX56" s="32"/>
      <c r="QY56" s="32"/>
      <c r="QZ56" s="32"/>
      <c r="RA56" s="32"/>
      <c r="RB56" s="32"/>
      <c r="RC56" s="32"/>
      <c r="RD56" s="32"/>
      <c r="RE56" s="32"/>
      <c r="RF56" s="32"/>
      <c r="RG56" s="32"/>
      <c r="RH56" s="32"/>
      <c r="RI56" s="32"/>
      <c r="RJ56" s="32"/>
      <c r="RK56" s="32"/>
      <c r="RL56" s="32"/>
      <c r="RM56" s="32"/>
      <c r="RN56" s="32"/>
      <c r="RO56" s="32"/>
      <c r="RP56" s="32"/>
      <c r="RQ56" s="32"/>
      <c r="RR56" s="32"/>
      <c r="RS56" s="32"/>
      <c r="RT56" s="32"/>
      <c r="RU56" s="32"/>
      <c r="RV56" s="32"/>
      <c r="RW56" s="32"/>
      <c r="RX56" s="32"/>
      <c r="RY56" s="32"/>
      <c r="RZ56" s="32"/>
      <c r="SA56" s="32"/>
      <c r="SB56" s="32"/>
      <c r="SC56" s="32"/>
      <c r="SD56" s="32"/>
      <c r="SE56" s="32"/>
      <c r="SF56" s="32"/>
      <c r="SG56" s="32"/>
      <c r="SH56" s="32"/>
      <c r="SI56" s="32"/>
      <c r="SJ56" s="32"/>
      <c r="SK56" s="32"/>
      <c r="SL56" s="32"/>
      <c r="SM56" s="32"/>
      <c r="SN56" s="32"/>
      <c r="SO56" s="32"/>
      <c r="SP56" s="32"/>
      <c r="SQ56" s="32"/>
      <c r="SR56" s="32"/>
      <c r="SS56" s="32"/>
      <c r="ST56" s="32"/>
      <c r="SU56" s="32"/>
      <c r="SV56" s="32"/>
      <c r="SW56" s="32"/>
      <c r="SX56" s="32"/>
      <c r="SY56" s="32"/>
      <c r="SZ56" s="32"/>
      <c r="TA56" s="32"/>
      <c r="TB56" s="32"/>
      <c r="TC56" s="32"/>
      <c r="TD56" s="32"/>
      <c r="TE56" s="32"/>
      <c r="TF56" s="32"/>
      <c r="TG56" s="32"/>
      <c r="TH56" s="32"/>
      <c r="TI56" s="32"/>
      <c r="TJ56" s="32"/>
      <c r="TK56" s="32"/>
      <c r="TL56" s="32"/>
      <c r="TM56" s="32"/>
      <c r="TN56" s="32"/>
      <c r="TO56" s="32"/>
      <c r="TP56" s="32"/>
      <c r="TQ56" s="32"/>
      <c r="TR56" s="32"/>
      <c r="TS56" s="32"/>
      <c r="TT56" s="32"/>
      <c r="TU56" s="32"/>
      <c r="TV56" s="32"/>
      <c r="TW56" s="32"/>
      <c r="TX56" s="32"/>
      <c r="TY56" s="32"/>
      <c r="TZ56" s="32"/>
      <c r="UA56" s="32"/>
      <c r="UB56" s="32"/>
      <c r="UC56" s="32"/>
    </row>
    <row r="57" spans="1:549" s="7" customFormat="1" ht="13.8" x14ac:dyDescent="0.25">
      <c r="A57" s="23"/>
      <c r="B57" s="23"/>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34"/>
      <c r="AK57" s="34"/>
      <c r="AL57" s="34"/>
      <c r="AM57" s="34"/>
      <c r="AN57" s="34"/>
      <c r="AO57" s="34"/>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44"/>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HX57" s="32"/>
      <c r="HY57" s="32"/>
      <c r="HZ57" s="32"/>
      <c r="IA57" s="32"/>
      <c r="IB57" s="32"/>
      <c r="IC57" s="32"/>
      <c r="ID57" s="32"/>
      <c r="IE57" s="32"/>
      <c r="IF57" s="32"/>
      <c r="IG57" s="32"/>
      <c r="IH57" s="32"/>
      <c r="II57" s="32"/>
      <c r="IJ57" s="32"/>
      <c r="IK57" s="32"/>
      <c r="IL57" s="32"/>
      <c r="IM57" s="32"/>
      <c r="IN57" s="32"/>
      <c r="IO57" s="32"/>
      <c r="IP57" s="32"/>
      <c r="IQ57" s="32"/>
      <c r="IR57" s="32"/>
      <c r="IS57" s="32"/>
      <c r="IT57" s="32"/>
      <c r="IU57" s="32"/>
      <c r="IV57" s="32"/>
      <c r="IW57" s="32"/>
      <c r="IX57" s="32"/>
      <c r="IY57" s="32"/>
      <c r="IZ57" s="32"/>
      <c r="JA57" s="32"/>
      <c r="JB57" s="32"/>
      <c r="JC57" s="32"/>
      <c r="JD57" s="32"/>
      <c r="JE57" s="32"/>
      <c r="JF57" s="32"/>
      <c r="JG57" s="32"/>
      <c r="JH57" s="32"/>
      <c r="JI57" s="32"/>
      <c r="JJ57" s="32"/>
      <c r="JK57" s="32"/>
      <c r="JL57" s="32"/>
      <c r="JM57" s="32"/>
      <c r="JN57" s="32"/>
      <c r="JO57" s="32"/>
      <c r="JP57" s="32"/>
      <c r="JQ57" s="32"/>
      <c r="JR57" s="32"/>
      <c r="JS57" s="32"/>
      <c r="JT57" s="32"/>
      <c r="JU57" s="32"/>
      <c r="JV57" s="32"/>
      <c r="JW57" s="32"/>
      <c r="JX57" s="32"/>
      <c r="JY57" s="32"/>
      <c r="JZ57" s="32"/>
      <c r="KA57" s="32"/>
      <c r="KB57" s="32"/>
      <c r="KC57" s="32"/>
      <c r="KD57" s="32"/>
      <c r="KE57" s="32"/>
      <c r="KF57" s="32"/>
      <c r="KG57" s="32"/>
      <c r="KH57" s="32"/>
      <c r="KI57" s="32"/>
      <c r="KJ57" s="32"/>
      <c r="KK57" s="32"/>
      <c r="KL57" s="32"/>
      <c r="KM57" s="32"/>
      <c r="KN57" s="32"/>
      <c r="KO57" s="32"/>
      <c r="KP57" s="32"/>
      <c r="KQ57" s="32"/>
      <c r="KR57" s="32"/>
      <c r="KS57" s="32"/>
      <c r="KT57" s="32"/>
      <c r="KU57" s="32"/>
      <c r="KV57" s="32"/>
      <c r="KW57" s="32"/>
      <c r="KX57" s="32"/>
      <c r="KY57" s="32"/>
      <c r="KZ57" s="32"/>
      <c r="LA57" s="32"/>
      <c r="LB57" s="32"/>
      <c r="LC57" s="32"/>
      <c r="LD57" s="32"/>
      <c r="LE57" s="32"/>
      <c r="LF57" s="32"/>
      <c r="LG57" s="32"/>
      <c r="LH57" s="32"/>
      <c r="LI57" s="32"/>
      <c r="LJ57" s="32"/>
      <c r="LK57" s="32"/>
      <c r="LL57" s="32"/>
      <c r="LM57" s="32"/>
      <c r="LN57" s="32"/>
      <c r="LO57" s="32"/>
      <c r="LP57" s="32"/>
      <c r="LQ57" s="32"/>
      <c r="LR57" s="32"/>
      <c r="LS57" s="32"/>
      <c r="LT57" s="32"/>
      <c r="LU57" s="32"/>
      <c r="LV57" s="32"/>
      <c r="LW57" s="32"/>
      <c r="LX57" s="32"/>
      <c r="LY57" s="32"/>
      <c r="LZ57" s="32"/>
      <c r="MA57" s="32"/>
      <c r="MB57" s="32"/>
      <c r="MC57" s="32"/>
      <c r="MD57" s="32"/>
      <c r="ME57" s="32"/>
      <c r="MF57" s="32"/>
      <c r="MG57" s="32"/>
      <c r="MH57" s="32"/>
      <c r="MI57" s="32"/>
      <c r="MJ57" s="32"/>
      <c r="MK57" s="32"/>
      <c r="ML57" s="32"/>
      <c r="MM57" s="32"/>
      <c r="MN57" s="32"/>
      <c r="MO57" s="32"/>
      <c r="MP57" s="32"/>
      <c r="MQ57" s="32"/>
      <c r="MR57" s="32"/>
      <c r="MS57" s="32"/>
      <c r="MT57" s="32"/>
      <c r="MU57" s="32"/>
      <c r="MV57" s="32"/>
      <c r="MW57" s="32"/>
      <c r="MX57" s="32"/>
      <c r="MY57" s="32"/>
      <c r="MZ57" s="32"/>
      <c r="NA57" s="32"/>
      <c r="NB57" s="32"/>
      <c r="NC57" s="32"/>
      <c r="ND57" s="32"/>
      <c r="NE57" s="32"/>
      <c r="NF57" s="32"/>
      <c r="NG57" s="32"/>
      <c r="NH57" s="32"/>
      <c r="NI57" s="32"/>
      <c r="NJ57" s="32"/>
      <c r="NK57" s="32"/>
      <c r="NL57" s="32"/>
      <c r="NM57" s="32"/>
      <c r="NN57" s="32"/>
      <c r="NO57" s="32"/>
      <c r="NP57" s="32"/>
      <c r="NQ57" s="32"/>
      <c r="NR57" s="32"/>
      <c r="NS57" s="32"/>
      <c r="NT57" s="32"/>
      <c r="NU57" s="32"/>
      <c r="NV57" s="32"/>
      <c r="NW57" s="32"/>
      <c r="NX57" s="32"/>
      <c r="NY57" s="32"/>
      <c r="NZ57" s="32"/>
      <c r="OA57" s="32"/>
      <c r="OB57" s="32"/>
      <c r="OC57" s="32"/>
      <c r="OD57" s="32"/>
      <c r="OE57" s="32"/>
      <c r="OF57" s="32"/>
      <c r="OG57" s="32"/>
      <c r="OH57" s="32"/>
      <c r="OI57" s="32"/>
      <c r="OJ57" s="32"/>
      <c r="OK57" s="32"/>
      <c r="OL57" s="32"/>
      <c r="OM57" s="32"/>
      <c r="ON57" s="32"/>
      <c r="OO57" s="32"/>
      <c r="OP57" s="32"/>
      <c r="OQ57" s="32"/>
      <c r="OR57" s="32"/>
      <c r="OS57" s="32"/>
      <c r="OT57" s="32"/>
      <c r="OU57" s="32"/>
      <c r="OV57" s="32"/>
      <c r="OW57" s="32"/>
      <c r="OX57" s="32"/>
      <c r="OY57" s="32"/>
      <c r="OZ57" s="32"/>
      <c r="PA57" s="32"/>
      <c r="PB57" s="32"/>
      <c r="PC57" s="32"/>
      <c r="PD57" s="32"/>
      <c r="PE57" s="32"/>
      <c r="PF57" s="32"/>
      <c r="PG57" s="32"/>
      <c r="PH57" s="32"/>
      <c r="PI57" s="32"/>
      <c r="PJ57" s="32"/>
      <c r="PK57" s="32"/>
      <c r="PL57" s="32"/>
      <c r="PM57" s="32"/>
      <c r="PN57" s="32"/>
      <c r="PO57" s="32"/>
      <c r="PP57" s="32"/>
      <c r="PQ57" s="32"/>
      <c r="PR57" s="32"/>
      <c r="PS57" s="32"/>
      <c r="PT57" s="32"/>
      <c r="PU57" s="32"/>
      <c r="PV57" s="32"/>
      <c r="PW57" s="32"/>
      <c r="PX57" s="32"/>
      <c r="PY57" s="32"/>
      <c r="PZ57" s="32"/>
      <c r="QA57" s="32"/>
      <c r="QB57" s="32"/>
      <c r="QC57" s="32"/>
      <c r="QD57" s="32"/>
      <c r="QE57" s="32"/>
      <c r="QF57" s="32"/>
      <c r="QG57" s="32"/>
      <c r="QH57" s="32"/>
      <c r="QI57" s="32"/>
      <c r="QJ57" s="32"/>
      <c r="QK57" s="32"/>
      <c r="QL57" s="32"/>
      <c r="QM57" s="32"/>
      <c r="QN57" s="32"/>
      <c r="QO57" s="32"/>
      <c r="QP57" s="32"/>
      <c r="QQ57" s="32"/>
      <c r="QR57" s="32"/>
      <c r="QS57" s="32"/>
      <c r="QT57" s="32"/>
      <c r="QU57" s="32"/>
      <c r="QV57" s="32"/>
      <c r="QW57" s="32"/>
      <c r="QX57" s="32"/>
      <c r="QY57" s="32"/>
      <c r="QZ57" s="32"/>
      <c r="RA57" s="32"/>
      <c r="RB57" s="32"/>
      <c r="RC57" s="32"/>
      <c r="RD57" s="32"/>
      <c r="RE57" s="32"/>
      <c r="RF57" s="32"/>
      <c r="RG57" s="32"/>
      <c r="RH57" s="32"/>
      <c r="RI57" s="32"/>
      <c r="RJ57" s="32"/>
      <c r="RK57" s="32"/>
      <c r="RL57" s="32"/>
      <c r="RM57" s="32"/>
      <c r="RN57" s="32"/>
      <c r="RO57" s="32"/>
      <c r="RP57" s="32"/>
      <c r="RQ57" s="32"/>
      <c r="RR57" s="32"/>
      <c r="RS57" s="32"/>
      <c r="RT57" s="32"/>
      <c r="RU57" s="32"/>
      <c r="RV57" s="32"/>
      <c r="RW57" s="32"/>
      <c r="RX57" s="32"/>
      <c r="RY57" s="32"/>
      <c r="RZ57" s="32"/>
      <c r="SA57" s="32"/>
      <c r="SB57" s="32"/>
      <c r="SC57" s="32"/>
      <c r="SD57" s="32"/>
      <c r="SE57" s="32"/>
      <c r="SF57" s="32"/>
      <c r="SG57" s="32"/>
      <c r="SH57" s="32"/>
      <c r="SI57" s="32"/>
      <c r="SJ57" s="32"/>
      <c r="SK57" s="32"/>
      <c r="SL57" s="32"/>
      <c r="SM57" s="32"/>
      <c r="SN57" s="32"/>
      <c r="SO57" s="32"/>
      <c r="SP57" s="32"/>
      <c r="SQ57" s="32"/>
      <c r="SR57" s="32"/>
      <c r="SS57" s="32"/>
      <c r="ST57" s="32"/>
      <c r="SU57" s="32"/>
      <c r="SV57" s="32"/>
      <c r="SW57" s="32"/>
      <c r="SX57" s="32"/>
      <c r="SY57" s="32"/>
      <c r="SZ57" s="32"/>
      <c r="TA57" s="32"/>
      <c r="TB57" s="32"/>
      <c r="TC57" s="32"/>
      <c r="TD57" s="32"/>
      <c r="TE57" s="32"/>
      <c r="TF57" s="32"/>
      <c r="TG57" s="32"/>
      <c r="TH57" s="32"/>
      <c r="TI57" s="32"/>
      <c r="TJ57" s="32"/>
      <c r="TK57" s="32"/>
      <c r="TL57" s="32"/>
      <c r="TM57" s="32"/>
      <c r="TN57" s="32"/>
      <c r="TO57" s="32"/>
      <c r="TP57" s="32"/>
      <c r="TQ57" s="32"/>
      <c r="TR57" s="32"/>
      <c r="TS57" s="32"/>
      <c r="TT57" s="32"/>
      <c r="TU57" s="32"/>
      <c r="TV57" s="32"/>
      <c r="TW57" s="32"/>
      <c r="TX57" s="32"/>
      <c r="TY57" s="32"/>
      <c r="TZ57" s="32"/>
      <c r="UA57" s="32"/>
      <c r="UB57" s="32"/>
      <c r="UC57" s="32"/>
    </row>
    <row r="58" spans="1:549" s="7" customFormat="1" ht="13.8" x14ac:dyDescent="0.25">
      <c r="A58" s="23"/>
      <c r="B58" s="23"/>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34"/>
      <c r="AK58" s="34"/>
      <c r="AL58" s="34"/>
      <c r="AM58" s="34"/>
      <c r="AN58" s="34"/>
      <c r="AO58" s="34"/>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44"/>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c r="IG58" s="32"/>
      <c r="IH58" s="32"/>
      <c r="II58" s="32"/>
      <c r="IJ58" s="32"/>
      <c r="IK58" s="32"/>
      <c r="IL58" s="32"/>
      <c r="IM58" s="32"/>
      <c r="IN58" s="32"/>
      <c r="IO58" s="32"/>
      <c r="IP58" s="32"/>
      <c r="IQ58" s="32"/>
      <c r="IR58" s="32"/>
      <c r="IS58" s="32"/>
      <c r="IT58" s="32"/>
      <c r="IU58" s="32"/>
      <c r="IV58" s="32"/>
      <c r="IW58" s="32"/>
      <c r="IX58" s="32"/>
      <c r="IY58" s="32"/>
      <c r="IZ58" s="32"/>
      <c r="JA58" s="32"/>
      <c r="JB58" s="32"/>
      <c r="JC58" s="32"/>
      <c r="JD58" s="32"/>
      <c r="JE58" s="32"/>
      <c r="JF58" s="32"/>
      <c r="JG58" s="32"/>
      <c r="JH58" s="32"/>
      <c r="JI58" s="32"/>
      <c r="JJ58" s="32"/>
      <c r="JK58" s="32"/>
      <c r="JL58" s="32"/>
      <c r="JM58" s="32"/>
      <c r="JN58" s="32"/>
      <c r="JO58" s="32"/>
      <c r="JP58" s="32"/>
      <c r="JQ58" s="32"/>
      <c r="JR58" s="32"/>
      <c r="JS58" s="32"/>
      <c r="JT58" s="32"/>
      <c r="JU58" s="32"/>
      <c r="JV58" s="32"/>
      <c r="JW58" s="32"/>
      <c r="JX58" s="32"/>
      <c r="JY58" s="32"/>
      <c r="JZ58" s="32"/>
      <c r="KA58" s="32"/>
      <c r="KB58" s="32"/>
      <c r="KC58" s="32"/>
      <c r="KD58" s="32"/>
      <c r="KE58" s="32"/>
      <c r="KF58" s="32"/>
      <c r="KG58" s="32"/>
      <c r="KH58" s="32"/>
      <c r="KI58" s="32"/>
      <c r="KJ58" s="32"/>
      <c r="KK58" s="32"/>
      <c r="KL58" s="32"/>
      <c r="KM58" s="32"/>
      <c r="KN58" s="32"/>
      <c r="KO58" s="32"/>
      <c r="KP58" s="32"/>
      <c r="KQ58" s="32"/>
      <c r="KR58" s="32"/>
      <c r="KS58" s="32"/>
      <c r="KT58" s="32"/>
      <c r="KU58" s="32"/>
      <c r="KV58" s="32"/>
      <c r="KW58" s="32"/>
      <c r="KX58" s="32"/>
      <c r="KY58" s="32"/>
      <c r="KZ58" s="32"/>
      <c r="LA58" s="32"/>
      <c r="LB58" s="32"/>
      <c r="LC58" s="32"/>
      <c r="LD58" s="32"/>
      <c r="LE58" s="32"/>
      <c r="LF58" s="32"/>
      <c r="LG58" s="32"/>
      <c r="LH58" s="32"/>
      <c r="LI58" s="32"/>
      <c r="LJ58" s="32"/>
      <c r="LK58" s="32"/>
      <c r="LL58" s="32"/>
      <c r="LM58" s="32"/>
      <c r="LN58" s="32"/>
      <c r="LO58" s="32"/>
      <c r="LP58" s="32"/>
      <c r="LQ58" s="32"/>
      <c r="LR58" s="32"/>
      <c r="LS58" s="32"/>
      <c r="LT58" s="32"/>
      <c r="LU58" s="32"/>
      <c r="LV58" s="32"/>
      <c r="LW58" s="32"/>
      <c r="LX58" s="32"/>
      <c r="LY58" s="32"/>
      <c r="LZ58" s="32"/>
      <c r="MA58" s="32"/>
      <c r="MB58" s="32"/>
      <c r="MC58" s="32"/>
      <c r="MD58" s="32"/>
      <c r="ME58" s="32"/>
      <c r="MF58" s="32"/>
      <c r="MG58" s="32"/>
      <c r="MH58" s="32"/>
      <c r="MI58" s="32"/>
      <c r="MJ58" s="32"/>
      <c r="MK58" s="32"/>
      <c r="ML58" s="32"/>
      <c r="MM58" s="32"/>
      <c r="MN58" s="32"/>
      <c r="MO58" s="32"/>
      <c r="MP58" s="32"/>
      <c r="MQ58" s="32"/>
      <c r="MR58" s="32"/>
      <c r="MS58" s="32"/>
      <c r="MT58" s="32"/>
      <c r="MU58" s="32"/>
      <c r="MV58" s="32"/>
      <c r="MW58" s="32"/>
      <c r="MX58" s="32"/>
      <c r="MY58" s="32"/>
      <c r="MZ58" s="32"/>
      <c r="NA58" s="32"/>
      <c r="NB58" s="32"/>
      <c r="NC58" s="32"/>
      <c r="ND58" s="32"/>
      <c r="NE58" s="32"/>
      <c r="NF58" s="32"/>
      <c r="NG58" s="32"/>
      <c r="NH58" s="32"/>
      <c r="NI58" s="32"/>
      <c r="NJ58" s="32"/>
      <c r="NK58" s="32"/>
      <c r="NL58" s="32"/>
      <c r="NM58" s="32"/>
      <c r="NN58" s="32"/>
      <c r="NO58" s="32"/>
      <c r="NP58" s="32"/>
      <c r="NQ58" s="32"/>
      <c r="NR58" s="32"/>
      <c r="NS58" s="32"/>
      <c r="NT58" s="32"/>
      <c r="NU58" s="32"/>
      <c r="NV58" s="32"/>
      <c r="NW58" s="32"/>
      <c r="NX58" s="32"/>
      <c r="NY58" s="32"/>
      <c r="NZ58" s="32"/>
      <c r="OA58" s="32"/>
      <c r="OB58" s="32"/>
      <c r="OC58" s="32"/>
      <c r="OD58" s="32"/>
      <c r="OE58" s="32"/>
      <c r="OF58" s="32"/>
      <c r="OG58" s="32"/>
      <c r="OH58" s="32"/>
      <c r="OI58" s="32"/>
      <c r="OJ58" s="32"/>
      <c r="OK58" s="32"/>
      <c r="OL58" s="32"/>
      <c r="OM58" s="32"/>
      <c r="ON58" s="32"/>
      <c r="OO58" s="32"/>
      <c r="OP58" s="32"/>
      <c r="OQ58" s="32"/>
      <c r="OR58" s="32"/>
      <c r="OS58" s="32"/>
      <c r="OT58" s="32"/>
      <c r="OU58" s="32"/>
      <c r="OV58" s="32"/>
      <c r="OW58" s="32"/>
      <c r="OX58" s="32"/>
      <c r="OY58" s="32"/>
      <c r="OZ58" s="32"/>
      <c r="PA58" s="32"/>
      <c r="PB58" s="32"/>
      <c r="PC58" s="32"/>
      <c r="PD58" s="32"/>
      <c r="PE58" s="32"/>
      <c r="PF58" s="32"/>
      <c r="PG58" s="32"/>
      <c r="PH58" s="32"/>
      <c r="PI58" s="32"/>
      <c r="PJ58" s="32"/>
      <c r="PK58" s="32"/>
      <c r="PL58" s="32"/>
      <c r="PM58" s="32"/>
      <c r="PN58" s="32"/>
      <c r="PO58" s="32"/>
      <c r="PP58" s="32"/>
      <c r="PQ58" s="32"/>
      <c r="PR58" s="32"/>
      <c r="PS58" s="32"/>
      <c r="PT58" s="32"/>
      <c r="PU58" s="32"/>
      <c r="PV58" s="32"/>
      <c r="PW58" s="32"/>
      <c r="PX58" s="32"/>
      <c r="PY58" s="32"/>
      <c r="PZ58" s="32"/>
      <c r="QA58" s="32"/>
      <c r="QB58" s="32"/>
      <c r="QC58" s="32"/>
      <c r="QD58" s="32"/>
      <c r="QE58" s="32"/>
      <c r="QF58" s="32"/>
      <c r="QG58" s="32"/>
      <c r="QH58" s="32"/>
      <c r="QI58" s="32"/>
      <c r="QJ58" s="32"/>
      <c r="QK58" s="32"/>
      <c r="QL58" s="32"/>
      <c r="QM58" s="32"/>
      <c r="QN58" s="32"/>
      <c r="QO58" s="32"/>
      <c r="QP58" s="32"/>
      <c r="QQ58" s="32"/>
      <c r="QR58" s="32"/>
      <c r="QS58" s="32"/>
      <c r="QT58" s="32"/>
      <c r="QU58" s="32"/>
      <c r="QV58" s="32"/>
      <c r="QW58" s="32"/>
      <c r="QX58" s="32"/>
      <c r="QY58" s="32"/>
      <c r="QZ58" s="32"/>
      <c r="RA58" s="32"/>
      <c r="RB58" s="32"/>
      <c r="RC58" s="32"/>
      <c r="RD58" s="32"/>
      <c r="RE58" s="32"/>
      <c r="RF58" s="32"/>
      <c r="RG58" s="32"/>
      <c r="RH58" s="32"/>
      <c r="RI58" s="32"/>
      <c r="RJ58" s="32"/>
      <c r="RK58" s="32"/>
      <c r="RL58" s="32"/>
      <c r="RM58" s="32"/>
      <c r="RN58" s="32"/>
      <c r="RO58" s="32"/>
      <c r="RP58" s="32"/>
      <c r="RQ58" s="32"/>
      <c r="RR58" s="32"/>
      <c r="RS58" s="32"/>
      <c r="RT58" s="32"/>
      <c r="RU58" s="32"/>
      <c r="RV58" s="32"/>
      <c r="RW58" s="32"/>
      <c r="RX58" s="32"/>
      <c r="RY58" s="32"/>
      <c r="RZ58" s="32"/>
      <c r="SA58" s="32"/>
      <c r="SB58" s="32"/>
      <c r="SC58" s="32"/>
      <c r="SD58" s="32"/>
      <c r="SE58" s="32"/>
      <c r="SF58" s="32"/>
      <c r="SG58" s="32"/>
      <c r="SH58" s="32"/>
      <c r="SI58" s="32"/>
      <c r="SJ58" s="32"/>
      <c r="SK58" s="32"/>
      <c r="SL58" s="32"/>
      <c r="SM58" s="32"/>
      <c r="SN58" s="32"/>
      <c r="SO58" s="32"/>
      <c r="SP58" s="32"/>
      <c r="SQ58" s="32"/>
      <c r="SR58" s="32"/>
      <c r="SS58" s="32"/>
      <c r="ST58" s="32"/>
      <c r="SU58" s="32"/>
      <c r="SV58" s="32"/>
      <c r="SW58" s="32"/>
      <c r="SX58" s="32"/>
      <c r="SY58" s="32"/>
      <c r="SZ58" s="32"/>
      <c r="TA58" s="32"/>
      <c r="TB58" s="32"/>
      <c r="TC58" s="32"/>
      <c r="TD58" s="32"/>
      <c r="TE58" s="32"/>
      <c r="TF58" s="32"/>
      <c r="TG58" s="32"/>
      <c r="TH58" s="32"/>
      <c r="TI58" s="32"/>
      <c r="TJ58" s="32"/>
      <c r="TK58" s="32"/>
      <c r="TL58" s="32"/>
      <c r="TM58" s="32"/>
      <c r="TN58" s="32"/>
      <c r="TO58" s="32"/>
      <c r="TP58" s="32"/>
      <c r="TQ58" s="32"/>
      <c r="TR58" s="32"/>
      <c r="TS58" s="32"/>
      <c r="TT58" s="32"/>
      <c r="TU58" s="32"/>
      <c r="TV58" s="32"/>
      <c r="TW58" s="32"/>
      <c r="TX58" s="32"/>
      <c r="TY58" s="32"/>
      <c r="TZ58" s="32"/>
      <c r="UA58" s="32"/>
      <c r="UB58" s="32"/>
      <c r="UC58" s="32"/>
    </row>
    <row r="59" spans="1:549" s="7" customFormat="1" ht="13.8" x14ac:dyDescent="0.25">
      <c r="A59" s="23"/>
      <c r="B59" s="23"/>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34"/>
      <c r="AK59" s="34"/>
      <c r="AL59" s="34"/>
      <c r="AM59" s="34"/>
      <c r="AN59" s="34"/>
      <c r="AO59" s="34"/>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44"/>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32"/>
      <c r="IK59" s="32"/>
      <c r="IL59" s="32"/>
      <c r="IM59" s="32"/>
      <c r="IN59" s="32"/>
      <c r="IO59" s="32"/>
      <c r="IP59" s="32"/>
      <c r="IQ59" s="32"/>
      <c r="IR59" s="32"/>
      <c r="IS59" s="32"/>
      <c r="IT59" s="32"/>
      <c r="IU59" s="32"/>
      <c r="IV59" s="32"/>
      <c r="IW59" s="32"/>
      <c r="IX59" s="32"/>
      <c r="IY59" s="32"/>
      <c r="IZ59" s="32"/>
      <c r="JA59" s="32"/>
      <c r="JB59" s="32"/>
      <c r="JC59" s="32"/>
      <c r="JD59" s="32"/>
      <c r="JE59" s="32"/>
      <c r="JF59" s="32"/>
      <c r="JG59" s="32"/>
      <c r="JH59" s="32"/>
      <c r="JI59" s="32"/>
      <c r="JJ59" s="32"/>
      <c r="JK59" s="32"/>
      <c r="JL59" s="32"/>
      <c r="JM59" s="32"/>
      <c r="JN59" s="32"/>
      <c r="JO59" s="32"/>
      <c r="JP59" s="32"/>
      <c r="JQ59" s="32"/>
      <c r="JR59" s="32"/>
      <c r="JS59" s="32"/>
      <c r="JT59" s="32"/>
      <c r="JU59" s="32"/>
      <c r="JV59" s="32"/>
      <c r="JW59" s="32"/>
      <c r="JX59" s="32"/>
      <c r="JY59" s="32"/>
      <c r="JZ59" s="32"/>
      <c r="KA59" s="32"/>
      <c r="KB59" s="32"/>
      <c r="KC59" s="32"/>
      <c r="KD59" s="32"/>
      <c r="KE59" s="32"/>
      <c r="KF59" s="32"/>
      <c r="KG59" s="32"/>
      <c r="KH59" s="32"/>
      <c r="KI59" s="32"/>
      <c r="KJ59" s="32"/>
      <c r="KK59" s="32"/>
      <c r="KL59" s="32"/>
      <c r="KM59" s="32"/>
      <c r="KN59" s="32"/>
      <c r="KO59" s="32"/>
      <c r="KP59" s="32"/>
      <c r="KQ59" s="32"/>
      <c r="KR59" s="32"/>
      <c r="KS59" s="32"/>
      <c r="KT59" s="32"/>
      <c r="KU59" s="32"/>
      <c r="KV59" s="32"/>
      <c r="KW59" s="32"/>
      <c r="KX59" s="32"/>
      <c r="KY59" s="32"/>
      <c r="KZ59" s="32"/>
      <c r="LA59" s="32"/>
      <c r="LB59" s="32"/>
      <c r="LC59" s="32"/>
      <c r="LD59" s="32"/>
      <c r="LE59" s="32"/>
      <c r="LF59" s="32"/>
      <c r="LG59" s="32"/>
      <c r="LH59" s="32"/>
      <c r="LI59" s="32"/>
      <c r="LJ59" s="32"/>
      <c r="LK59" s="32"/>
      <c r="LL59" s="32"/>
      <c r="LM59" s="32"/>
      <c r="LN59" s="32"/>
      <c r="LO59" s="32"/>
      <c r="LP59" s="32"/>
      <c r="LQ59" s="32"/>
      <c r="LR59" s="32"/>
      <c r="LS59" s="32"/>
      <c r="LT59" s="32"/>
      <c r="LU59" s="32"/>
      <c r="LV59" s="32"/>
      <c r="LW59" s="32"/>
      <c r="LX59" s="32"/>
      <c r="LY59" s="32"/>
      <c r="LZ59" s="32"/>
      <c r="MA59" s="32"/>
      <c r="MB59" s="32"/>
      <c r="MC59" s="32"/>
      <c r="MD59" s="32"/>
      <c r="ME59" s="32"/>
      <c r="MF59" s="32"/>
      <c r="MG59" s="32"/>
      <c r="MH59" s="32"/>
      <c r="MI59" s="32"/>
      <c r="MJ59" s="32"/>
      <c r="MK59" s="32"/>
      <c r="ML59" s="32"/>
      <c r="MM59" s="32"/>
      <c r="MN59" s="32"/>
      <c r="MO59" s="32"/>
      <c r="MP59" s="32"/>
      <c r="MQ59" s="32"/>
      <c r="MR59" s="32"/>
      <c r="MS59" s="32"/>
      <c r="MT59" s="32"/>
      <c r="MU59" s="32"/>
      <c r="MV59" s="32"/>
      <c r="MW59" s="32"/>
      <c r="MX59" s="32"/>
      <c r="MY59" s="32"/>
      <c r="MZ59" s="32"/>
      <c r="NA59" s="32"/>
      <c r="NB59" s="32"/>
      <c r="NC59" s="32"/>
      <c r="ND59" s="32"/>
      <c r="NE59" s="32"/>
      <c r="NF59" s="32"/>
      <c r="NG59" s="32"/>
      <c r="NH59" s="32"/>
      <c r="NI59" s="32"/>
      <c r="NJ59" s="32"/>
      <c r="NK59" s="32"/>
      <c r="NL59" s="32"/>
      <c r="NM59" s="32"/>
      <c r="NN59" s="32"/>
      <c r="NO59" s="32"/>
      <c r="NP59" s="32"/>
      <c r="NQ59" s="32"/>
      <c r="NR59" s="32"/>
      <c r="NS59" s="32"/>
      <c r="NT59" s="32"/>
      <c r="NU59" s="32"/>
      <c r="NV59" s="32"/>
      <c r="NW59" s="32"/>
      <c r="NX59" s="32"/>
      <c r="NY59" s="32"/>
      <c r="NZ59" s="32"/>
      <c r="OA59" s="32"/>
      <c r="OB59" s="32"/>
      <c r="OC59" s="32"/>
      <c r="OD59" s="32"/>
      <c r="OE59" s="32"/>
      <c r="OF59" s="32"/>
      <c r="OG59" s="32"/>
      <c r="OH59" s="32"/>
      <c r="OI59" s="32"/>
      <c r="OJ59" s="32"/>
      <c r="OK59" s="32"/>
      <c r="OL59" s="32"/>
      <c r="OM59" s="32"/>
      <c r="ON59" s="32"/>
      <c r="OO59" s="32"/>
      <c r="OP59" s="32"/>
      <c r="OQ59" s="32"/>
      <c r="OR59" s="32"/>
      <c r="OS59" s="32"/>
      <c r="OT59" s="32"/>
      <c r="OU59" s="32"/>
      <c r="OV59" s="32"/>
      <c r="OW59" s="32"/>
      <c r="OX59" s="32"/>
      <c r="OY59" s="32"/>
      <c r="OZ59" s="32"/>
      <c r="PA59" s="32"/>
      <c r="PB59" s="32"/>
      <c r="PC59" s="32"/>
      <c r="PD59" s="32"/>
      <c r="PE59" s="32"/>
      <c r="PF59" s="32"/>
      <c r="PG59" s="32"/>
      <c r="PH59" s="32"/>
      <c r="PI59" s="32"/>
      <c r="PJ59" s="32"/>
      <c r="PK59" s="32"/>
      <c r="PL59" s="32"/>
      <c r="PM59" s="32"/>
      <c r="PN59" s="32"/>
      <c r="PO59" s="32"/>
      <c r="PP59" s="32"/>
      <c r="PQ59" s="32"/>
      <c r="PR59" s="32"/>
      <c r="PS59" s="32"/>
      <c r="PT59" s="32"/>
      <c r="PU59" s="32"/>
      <c r="PV59" s="32"/>
      <c r="PW59" s="32"/>
      <c r="PX59" s="32"/>
      <c r="PY59" s="32"/>
      <c r="PZ59" s="32"/>
      <c r="QA59" s="32"/>
      <c r="QB59" s="32"/>
      <c r="QC59" s="32"/>
      <c r="QD59" s="32"/>
      <c r="QE59" s="32"/>
      <c r="QF59" s="32"/>
      <c r="QG59" s="32"/>
      <c r="QH59" s="32"/>
      <c r="QI59" s="32"/>
      <c r="QJ59" s="32"/>
      <c r="QK59" s="32"/>
      <c r="QL59" s="32"/>
      <c r="QM59" s="32"/>
      <c r="QN59" s="32"/>
      <c r="QO59" s="32"/>
      <c r="QP59" s="32"/>
      <c r="QQ59" s="32"/>
      <c r="QR59" s="32"/>
      <c r="QS59" s="32"/>
      <c r="QT59" s="32"/>
      <c r="QU59" s="32"/>
      <c r="QV59" s="32"/>
      <c r="QW59" s="32"/>
      <c r="QX59" s="32"/>
      <c r="QY59" s="32"/>
      <c r="QZ59" s="32"/>
      <c r="RA59" s="32"/>
      <c r="RB59" s="32"/>
      <c r="RC59" s="32"/>
      <c r="RD59" s="32"/>
      <c r="RE59" s="32"/>
      <c r="RF59" s="32"/>
      <c r="RG59" s="32"/>
      <c r="RH59" s="32"/>
      <c r="RI59" s="32"/>
      <c r="RJ59" s="32"/>
      <c r="RK59" s="32"/>
      <c r="RL59" s="32"/>
      <c r="RM59" s="32"/>
      <c r="RN59" s="32"/>
      <c r="RO59" s="32"/>
      <c r="RP59" s="32"/>
      <c r="RQ59" s="32"/>
      <c r="RR59" s="32"/>
      <c r="RS59" s="32"/>
      <c r="RT59" s="32"/>
      <c r="RU59" s="32"/>
      <c r="RV59" s="32"/>
      <c r="RW59" s="32"/>
      <c r="RX59" s="32"/>
      <c r="RY59" s="32"/>
      <c r="RZ59" s="32"/>
      <c r="SA59" s="32"/>
      <c r="SB59" s="32"/>
      <c r="SC59" s="32"/>
      <c r="SD59" s="32"/>
      <c r="SE59" s="32"/>
      <c r="SF59" s="32"/>
      <c r="SG59" s="32"/>
      <c r="SH59" s="32"/>
      <c r="SI59" s="32"/>
      <c r="SJ59" s="32"/>
      <c r="SK59" s="32"/>
      <c r="SL59" s="32"/>
      <c r="SM59" s="32"/>
      <c r="SN59" s="32"/>
      <c r="SO59" s="32"/>
      <c r="SP59" s="32"/>
      <c r="SQ59" s="32"/>
      <c r="SR59" s="32"/>
      <c r="SS59" s="32"/>
      <c r="ST59" s="32"/>
      <c r="SU59" s="32"/>
      <c r="SV59" s="32"/>
      <c r="SW59" s="32"/>
      <c r="SX59" s="32"/>
      <c r="SY59" s="32"/>
      <c r="SZ59" s="32"/>
      <c r="TA59" s="32"/>
      <c r="TB59" s="32"/>
      <c r="TC59" s="32"/>
      <c r="TD59" s="32"/>
      <c r="TE59" s="32"/>
      <c r="TF59" s="32"/>
      <c r="TG59" s="32"/>
      <c r="TH59" s="32"/>
      <c r="TI59" s="32"/>
      <c r="TJ59" s="32"/>
      <c r="TK59" s="32"/>
      <c r="TL59" s="32"/>
      <c r="TM59" s="32"/>
      <c r="TN59" s="32"/>
      <c r="TO59" s="32"/>
      <c r="TP59" s="32"/>
      <c r="TQ59" s="32"/>
      <c r="TR59" s="32"/>
      <c r="TS59" s="32"/>
      <c r="TT59" s="32"/>
      <c r="TU59" s="32"/>
      <c r="TV59" s="32"/>
      <c r="TW59" s="32"/>
      <c r="TX59" s="32"/>
      <c r="TY59" s="32"/>
      <c r="TZ59" s="32"/>
      <c r="UA59" s="32"/>
      <c r="UB59" s="32"/>
      <c r="UC59" s="32"/>
    </row>
    <row r="60" spans="1:549" s="7" customFormat="1" ht="13.8" x14ac:dyDescent="0.25">
      <c r="A60" s="23"/>
      <c r="B60" s="23"/>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34"/>
      <c r="AK60" s="34"/>
      <c r="AL60" s="34"/>
      <c r="AM60" s="34"/>
      <c r="AN60" s="34"/>
      <c r="AO60" s="34"/>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44"/>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c r="IO60" s="32"/>
      <c r="IP60" s="32"/>
      <c r="IQ60" s="32"/>
      <c r="IR60" s="32"/>
      <c r="IS60" s="32"/>
      <c r="IT60" s="32"/>
      <c r="IU60" s="32"/>
      <c r="IV60" s="32"/>
      <c r="IW60" s="32"/>
      <c r="IX60" s="32"/>
      <c r="IY60" s="32"/>
      <c r="IZ60" s="32"/>
      <c r="JA60" s="32"/>
      <c r="JB60" s="32"/>
      <c r="JC60" s="32"/>
      <c r="JD60" s="32"/>
      <c r="JE60" s="32"/>
      <c r="JF60" s="32"/>
      <c r="JG60" s="32"/>
      <c r="JH60" s="32"/>
      <c r="JI60" s="32"/>
      <c r="JJ60" s="32"/>
      <c r="JK60" s="32"/>
      <c r="JL60" s="32"/>
      <c r="JM60" s="32"/>
      <c r="JN60" s="32"/>
      <c r="JO60" s="32"/>
      <c r="JP60" s="32"/>
      <c r="JQ60" s="32"/>
      <c r="JR60" s="32"/>
      <c r="JS60" s="32"/>
      <c r="JT60" s="32"/>
      <c r="JU60" s="32"/>
      <c r="JV60" s="32"/>
      <c r="JW60" s="32"/>
      <c r="JX60" s="32"/>
      <c r="JY60" s="32"/>
      <c r="JZ60" s="32"/>
      <c r="KA60" s="32"/>
      <c r="KB60" s="32"/>
      <c r="KC60" s="32"/>
      <c r="KD60" s="32"/>
      <c r="KE60" s="32"/>
      <c r="KF60" s="32"/>
      <c r="KG60" s="32"/>
      <c r="KH60" s="32"/>
      <c r="KI60" s="32"/>
      <c r="KJ60" s="32"/>
      <c r="KK60" s="32"/>
      <c r="KL60" s="32"/>
      <c r="KM60" s="32"/>
      <c r="KN60" s="32"/>
      <c r="KO60" s="32"/>
      <c r="KP60" s="32"/>
      <c r="KQ60" s="32"/>
      <c r="KR60" s="32"/>
      <c r="KS60" s="32"/>
      <c r="KT60" s="32"/>
      <c r="KU60" s="32"/>
      <c r="KV60" s="32"/>
      <c r="KW60" s="32"/>
      <c r="KX60" s="32"/>
      <c r="KY60" s="32"/>
      <c r="KZ60" s="32"/>
      <c r="LA60" s="32"/>
      <c r="LB60" s="32"/>
      <c r="LC60" s="32"/>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2"/>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32"/>
      <c r="NI60" s="32"/>
      <c r="NJ60" s="32"/>
      <c r="NK60" s="32"/>
      <c r="NL60" s="32"/>
      <c r="NM60" s="32"/>
      <c r="NN60" s="32"/>
      <c r="NO60" s="32"/>
      <c r="NP60" s="32"/>
      <c r="NQ60" s="32"/>
      <c r="NR60" s="32"/>
      <c r="NS60" s="32"/>
      <c r="NT60" s="32"/>
      <c r="NU60" s="32"/>
      <c r="NV60" s="32"/>
      <c r="NW60" s="32"/>
      <c r="NX60" s="32"/>
      <c r="NY60" s="32"/>
      <c r="NZ60" s="32"/>
      <c r="OA60" s="32"/>
      <c r="OB60" s="32"/>
      <c r="OC60" s="32"/>
      <c r="OD60" s="32"/>
      <c r="OE60" s="32"/>
      <c r="OF60" s="32"/>
      <c r="OG60" s="32"/>
      <c r="OH60" s="32"/>
      <c r="OI60" s="32"/>
      <c r="OJ60" s="32"/>
      <c r="OK60" s="32"/>
      <c r="OL60" s="32"/>
      <c r="OM60" s="32"/>
      <c r="ON60" s="32"/>
      <c r="OO60" s="32"/>
      <c r="OP60" s="32"/>
      <c r="OQ60" s="32"/>
      <c r="OR60" s="32"/>
      <c r="OS60" s="32"/>
      <c r="OT60" s="32"/>
      <c r="OU60" s="32"/>
      <c r="OV60" s="32"/>
      <c r="OW60" s="32"/>
      <c r="OX60" s="32"/>
      <c r="OY60" s="32"/>
      <c r="OZ60" s="32"/>
      <c r="PA60" s="32"/>
      <c r="PB60" s="32"/>
      <c r="PC60" s="32"/>
      <c r="PD60" s="32"/>
      <c r="PE60" s="32"/>
      <c r="PF60" s="32"/>
      <c r="PG60" s="32"/>
      <c r="PH60" s="32"/>
      <c r="PI60" s="32"/>
      <c r="PJ60" s="32"/>
      <c r="PK60" s="32"/>
      <c r="PL60" s="32"/>
      <c r="PM60" s="32"/>
      <c r="PN60" s="32"/>
      <c r="PO60" s="32"/>
      <c r="PP60" s="32"/>
      <c r="PQ60" s="32"/>
      <c r="PR60" s="32"/>
      <c r="PS60" s="32"/>
      <c r="PT60" s="32"/>
      <c r="PU60" s="32"/>
      <c r="PV60" s="32"/>
      <c r="PW60" s="32"/>
      <c r="PX60" s="32"/>
      <c r="PY60" s="32"/>
      <c r="PZ60" s="32"/>
      <c r="QA60" s="32"/>
      <c r="QB60" s="32"/>
      <c r="QC60" s="32"/>
      <c r="QD60" s="32"/>
      <c r="QE60" s="32"/>
      <c r="QF60" s="32"/>
      <c r="QG60" s="32"/>
      <c r="QH60" s="32"/>
      <c r="QI60" s="32"/>
      <c r="QJ60" s="32"/>
      <c r="QK60" s="32"/>
      <c r="QL60" s="32"/>
      <c r="QM60" s="32"/>
      <c r="QN60" s="32"/>
      <c r="QO60" s="32"/>
      <c r="QP60" s="32"/>
      <c r="QQ60" s="32"/>
      <c r="QR60" s="32"/>
      <c r="QS60" s="32"/>
      <c r="QT60" s="32"/>
      <c r="QU60" s="32"/>
      <c r="QV60" s="32"/>
      <c r="QW60" s="32"/>
      <c r="QX60" s="32"/>
      <c r="QY60" s="32"/>
      <c r="QZ60" s="32"/>
      <c r="RA60" s="32"/>
      <c r="RB60" s="32"/>
      <c r="RC60" s="32"/>
      <c r="RD60" s="32"/>
      <c r="RE60" s="32"/>
      <c r="RF60" s="32"/>
      <c r="RG60" s="32"/>
      <c r="RH60" s="32"/>
      <c r="RI60" s="32"/>
      <c r="RJ60" s="32"/>
      <c r="RK60" s="32"/>
      <c r="RL60" s="32"/>
      <c r="RM60" s="32"/>
      <c r="RN60" s="32"/>
      <c r="RO60" s="32"/>
      <c r="RP60" s="32"/>
      <c r="RQ60" s="32"/>
      <c r="RR60" s="32"/>
      <c r="RS60" s="32"/>
      <c r="RT60" s="32"/>
      <c r="RU60" s="32"/>
      <c r="RV60" s="32"/>
      <c r="RW60" s="32"/>
      <c r="RX60" s="32"/>
      <c r="RY60" s="32"/>
      <c r="RZ60" s="32"/>
      <c r="SA60" s="32"/>
      <c r="SB60" s="32"/>
      <c r="SC60" s="32"/>
      <c r="SD60" s="32"/>
      <c r="SE60" s="32"/>
      <c r="SF60" s="32"/>
      <c r="SG60" s="32"/>
      <c r="SH60" s="32"/>
      <c r="SI60" s="32"/>
      <c r="SJ60" s="32"/>
      <c r="SK60" s="32"/>
      <c r="SL60" s="32"/>
      <c r="SM60" s="32"/>
      <c r="SN60" s="32"/>
      <c r="SO60" s="32"/>
      <c r="SP60" s="32"/>
      <c r="SQ60" s="32"/>
      <c r="SR60" s="32"/>
      <c r="SS60" s="32"/>
      <c r="ST60" s="32"/>
      <c r="SU60" s="32"/>
      <c r="SV60" s="32"/>
      <c r="SW60" s="32"/>
      <c r="SX60" s="32"/>
      <c r="SY60" s="32"/>
      <c r="SZ60" s="32"/>
      <c r="TA60" s="32"/>
      <c r="TB60" s="32"/>
      <c r="TC60" s="32"/>
      <c r="TD60" s="32"/>
      <c r="TE60" s="32"/>
      <c r="TF60" s="32"/>
      <c r="TG60" s="32"/>
      <c r="TH60" s="32"/>
      <c r="TI60" s="32"/>
      <c r="TJ60" s="32"/>
      <c r="TK60" s="32"/>
      <c r="TL60" s="32"/>
      <c r="TM60" s="32"/>
      <c r="TN60" s="32"/>
      <c r="TO60" s="32"/>
      <c r="TP60" s="32"/>
      <c r="TQ60" s="32"/>
      <c r="TR60" s="32"/>
      <c r="TS60" s="32"/>
      <c r="TT60" s="32"/>
      <c r="TU60" s="32"/>
      <c r="TV60" s="32"/>
      <c r="TW60" s="32"/>
      <c r="TX60" s="32"/>
      <c r="TY60" s="32"/>
      <c r="TZ60" s="32"/>
      <c r="UA60" s="32"/>
      <c r="UB60" s="32"/>
      <c r="UC60" s="32"/>
    </row>
    <row r="61" spans="1:549" s="7" customFormat="1" ht="13.8" x14ac:dyDescent="0.25">
      <c r="A61" s="23"/>
      <c r="B61" s="23"/>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34"/>
      <c r="AK61" s="34"/>
      <c r="AL61" s="34"/>
      <c r="AM61" s="34"/>
      <c r="AN61" s="34"/>
      <c r="AO61" s="34"/>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44"/>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2"/>
      <c r="NI61" s="32"/>
      <c r="NJ61" s="32"/>
      <c r="NK61" s="32"/>
      <c r="NL61" s="32"/>
      <c r="NM61" s="32"/>
      <c r="NN61" s="32"/>
      <c r="NO61" s="32"/>
      <c r="NP61" s="32"/>
      <c r="NQ61" s="32"/>
      <c r="NR61" s="32"/>
      <c r="NS61" s="32"/>
      <c r="NT61" s="32"/>
      <c r="NU61" s="32"/>
      <c r="NV61" s="32"/>
      <c r="NW61" s="32"/>
      <c r="NX61" s="32"/>
      <c r="NY61" s="32"/>
      <c r="NZ61" s="32"/>
      <c r="OA61" s="32"/>
      <c r="OB61" s="32"/>
      <c r="OC61" s="32"/>
      <c r="OD61" s="32"/>
      <c r="OE61" s="32"/>
      <c r="OF61" s="32"/>
      <c r="OG61" s="32"/>
      <c r="OH61" s="32"/>
      <c r="OI61" s="32"/>
      <c r="OJ61" s="32"/>
      <c r="OK61" s="32"/>
      <c r="OL61" s="32"/>
      <c r="OM61" s="32"/>
      <c r="ON61" s="32"/>
      <c r="OO61" s="32"/>
      <c r="OP61" s="32"/>
      <c r="OQ61" s="32"/>
      <c r="OR61" s="32"/>
      <c r="OS61" s="32"/>
      <c r="OT61" s="32"/>
      <c r="OU61" s="32"/>
      <c r="OV61" s="32"/>
      <c r="OW61" s="32"/>
      <c r="OX61" s="32"/>
      <c r="OY61" s="32"/>
      <c r="OZ61" s="32"/>
      <c r="PA61" s="32"/>
      <c r="PB61" s="32"/>
      <c r="PC61" s="32"/>
      <c r="PD61" s="32"/>
      <c r="PE61" s="32"/>
      <c r="PF61" s="32"/>
      <c r="PG61" s="32"/>
      <c r="PH61" s="32"/>
      <c r="PI61" s="32"/>
      <c r="PJ61" s="32"/>
      <c r="PK61" s="32"/>
      <c r="PL61" s="32"/>
      <c r="PM61" s="32"/>
      <c r="PN61" s="32"/>
      <c r="PO61" s="32"/>
      <c r="PP61" s="32"/>
      <c r="PQ61" s="32"/>
      <c r="PR61" s="32"/>
      <c r="PS61" s="32"/>
      <c r="PT61" s="32"/>
      <c r="PU61" s="32"/>
      <c r="PV61" s="32"/>
      <c r="PW61" s="32"/>
      <c r="PX61" s="32"/>
      <c r="PY61" s="32"/>
      <c r="PZ61" s="32"/>
      <c r="QA61" s="32"/>
      <c r="QB61" s="32"/>
      <c r="QC61" s="32"/>
      <c r="QD61" s="32"/>
      <c r="QE61" s="32"/>
      <c r="QF61" s="32"/>
      <c r="QG61" s="32"/>
      <c r="QH61" s="32"/>
      <c r="QI61" s="32"/>
      <c r="QJ61" s="32"/>
      <c r="QK61" s="32"/>
      <c r="QL61" s="32"/>
      <c r="QM61" s="32"/>
      <c r="QN61" s="32"/>
      <c r="QO61" s="32"/>
      <c r="QP61" s="32"/>
      <c r="QQ61" s="32"/>
      <c r="QR61" s="32"/>
      <c r="QS61" s="32"/>
      <c r="QT61" s="32"/>
      <c r="QU61" s="32"/>
      <c r="QV61" s="32"/>
      <c r="QW61" s="32"/>
      <c r="QX61" s="32"/>
      <c r="QY61" s="32"/>
      <c r="QZ61" s="32"/>
      <c r="RA61" s="32"/>
      <c r="RB61" s="32"/>
      <c r="RC61" s="32"/>
      <c r="RD61" s="32"/>
      <c r="RE61" s="32"/>
      <c r="RF61" s="32"/>
      <c r="RG61" s="32"/>
      <c r="RH61" s="32"/>
      <c r="RI61" s="32"/>
      <c r="RJ61" s="32"/>
      <c r="RK61" s="32"/>
      <c r="RL61" s="32"/>
      <c r="RM61" s="32"/>
      <c r="RN61" s="32"/>
      <c r="RO61" s="32"/>
      <c r="RP61" s="32"/>
      <c r="RQ61" s="32"/>
      <c r="RR61" s="32"/>
      <c r="RS61" s="32"/>
      <c r="RT61" s="32"/>
      <c r="RU61" s="32"/>
      <c r="RV61" s="32"/>
      <c r="RW61" s="32"/>
      <c r="RX61" s="32"/>
      <c r="RY61" s="32"/>
      <c r="RZ61" s="32"/>
      <c r="SA61" s="32"/>
      <c r="SB61" s="32"/>
      <c r="SC61" s="32"/>
      <c r="SD61" s="32"/>
      <c r="SE61" s="32"/>
      <c r="SF61" s="32"/>
      <c r="SG61" s="32"/>
      <c r="SH61" s="32"/>
      <c r="SI61" s="32"/>
      <c r="SJ61" s="32"/>
      <c r="SK61" s="32"/>
      <c r="SL61" s="32"/>
      <c r="SM61" s="32"/>
      <c r="SN61" s="32"/>
      <c r="SO61" s="32"/>
      <c r="SP61" s="32"/>
      <c r="SQ61" s="32"/>
      <c r="SR61" s="32"/>
      <c r="SS61" s="32"/>
      <c r="ST61" s="32"/>
      <c r="SU61" s="32"/>
      <c r="SV61" s="32"/>
      <c r="SW61" s="32"/>
      <c r="SX61" s="32"/>
      <c r="SY61" s="32"/>
      <c r="SZ61" s="32"/>
      <c r="TA61" s="32"/>
      <c r="TB61" s="32"/>
      <c r="TC61" s="32"/>
      <c r="TD61" s="32"/>
      <c r="TE61" s="32"/>
      <c r="TF61" s="32"/>
      <c r="TG61" s="32"/>
      <c r="TH61" s="32"/>
      <c r="TI61" s="32"/>
      <c r="TJ61" s="32"/>
      <c r="TK61" s="32"/>
      <c r="TL61" s="32"/>
      <c r="TM61" s="32"/>
      <c r="TN61" s="32"/>
      <c r="TO61" s="32"/>
      <c r="TP61" s="32"/>
      <c r="TQ61" s="32"/>
      <c r="TR61" s="32"/>
      <c r="TS61" s="32"/>
      <c r="TT61" s="32"/>
      <c r="TU61" s="32"/>
      <c r="TV61" s="32"/>
      <c r="TW61" s="32"/>
      <c r="TX61" s="32"/>
      <c r="TY61" s="32"/>
      <c r="TZ61" s="32"/>
      <c r="UA61" s="32"/>
      <c r="UB61" s="32"/>
      <c r="UC61" s="32"/>
    </row>
    <row r="62" spans="1:549" s="7" customFormat="1" ht="13.8" x14ac:dyDescent="0.25">
      <c r="A62" s="23"/>
      <c r="B62" s="23"/>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34"/>
      <c r="AK62" s="34"/>
      <c r="AL62" s="34"/>
      <c r="AM62" s="34"/>
      <c r="AN62" s="34"/>
      <c r="AO62" s="34"/>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44"/>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c r="II62" s="32"/>
      <c r="IJ62" s="32"/>
      <c r="IK62" s="32"/>
      <c r="IL62" s="32"/>
      <c r="IM62" s="32"/>
      <c r="IN62" s="32"/>
      <c r="IO62" s="32"/>
      <c r="IP62" s="32"/>
      <c r="IQ62" s="32"/>
      <c r="IR62" s="32"/>
      <c r="IS62" s="32"/>
      <c r="IT62" s="32"/>
      <c r="IU62" s="32"/>
      <c r="IV62" s="32"/>
      <c r="IW62" s="32"/>
      <c r="IX62" s="32"/>
      <c r="IY62" s="32"/>
      <c r="IZ62" s="32"/>
      <c r="JA62" s="32"/>
      <c r="JB62" s="32"/>
      <c r="JC62" s="32"/>
      <c r="JD62" s="32"/>
      <c r="JE62" s="32"/>
      <c r="JF62" s="32"/>
      <c r="JG62" s="32"/>
      <c r="JH62" s="32"/>
      <c r="JI62" s="32"/>
      <c r="JJ62" s="32"/>
      <c r="JK62" s="32"/>
      <c r="JL62" s="32"/>
      <c r="JM62" s="32"/>
      <c r="JN62" s="32"/>
      <c r="JO62" s="32"/>
      <c r="JP62" s="32"/>
      <c r="JQ62" s="32"/>
      <c r="JR62" s="32"/>
      <c r="JS62" s="32"/>
      <c r="JT62" s="32"/>
      <c r="JU62" s="32"/>
      <c r="JV62" s="32"/>
      <c r="JW62" s="32"/>
      <c r="JX62" s="32"/>
      <c r="JY62" s="32"/>
      <c r="JZ62" s="32"/>
      <c r="KA62" s="32"/>
      <c r="KB62" s="32"/>
      <c r="KC62" s="32"/>
      <c r="KD62" s="32"/>
      <c r="KE62" s="32"/>
      <c r="KF62" s="32"/>
      <c r="KG62" s="32"/>
      <c r="KH62" s="32"/>
      <c r="KI62" s="32"/>
      <c r="KJ62" s="32"/>
      <c r="KK62" s="32"/>
      <c r="KL62" s="32"/>
      <c r="KM62" s="32"/>
      <c r="KN62" s="32"/>
      <c r="KO62" s="32"/>
      <c r="KP62" s="32"/>
      <c r="KQ62" s="32"/>
      <c r="KR62" s="32"/>
      <c r="KS62" s="32"/>
      <c r="KT62" s="32"/>
      <c r="KU62" s="32"/>
      <c r="KV62" s="32"/>
      <c r="KW62" s="32"/>
      <c r="KX62" s="32"/>
      <c r="KY62" s="32"/>
      <c r="KZ62" s="32"/>
      <c r="LA62" s="32"/>
      <c r="LB62" s="32"/>
      <c r="LC62" s="32"/>
      <c r="LD62" s="32"/>
      <c r="LE62" s="32"/>
      <c r="LF62" s="32"/>
      <c r="LG62" s="32"/>
      <c r="LH62" s="32"/>
      <c r="LI62" s="32"/>
      <c r="LJ62" s="32"/>
      <c r="LK62" s="32"/>
      <c r="LL62" s="32"/>
      <c r="LM62" s="32"/>
      <c r="LN62" s="32"/>
      <c r="LO62" s="32"/>
      <c r="LP62" s="32"/>
      <c r="LQ62" s="32"/>
      <c r="LR62" s="32"/>
      <c r="LS62" s="32"/>
      <c r="LT62" s="32"/>
      <c r="LU62" s="32"/>
      <c r="LV62" s="32"/>
      <c r="LW62" s="32"/>
      <c r="LX62" s="32"/>
      <c r="LY62" s="32"/>
      <c r="LZ62" s="32"/>
      <c r="MA62" s="32"/>
      <c r="MB62" s="32"/>
      <c r="MC62" s="32"/>
      <c r="MD62" s="32"/>
      <c r="ME62" s="32"/>
      <c r="MF62" s="32"/>
      <c r="MG62" s="32"/>
      <c r="MH62" s="32"/>
      <c r="MI62" s="32"/>
      <c r="MJ62" s="32"/>
      <c r="MK62" s="32"/>
      <c r="ML62" s="32"/>
      <c r="MM62" s="32"/>
      <c r="MN62" s="32"/>
      <c r="MO62" s="32"/>
      <c r="MP62" s="32"/>
      <c r="MQ62" s="32"/>
      <c r="MR62" s="32"/>
      <c r="MS62" s="32"/>
      <c r="MT62" s="32"/>
      <c r="MU62" s="32"/>
      <c r="MV62" s="32"/>
      <c r="MW62" s="32"/>
      <c r="MX62" s="32"/>
      <c r="MY62" s="32"/>
      <c r="MZ62" s="32"/>
      <c r="NA62" s="32"/>
      <c r="NB62" s="32"/>
      <c r="NC62" s="32"/>
      <c r="ND62" s="32"/>
      <c r="NE62" s="32"/>
      <c r="NF62" s="32"/>
      <c r="NG62" s="32"/>
      <c r="NH62" s="32"/>
      <c r="NI62" s="32"/>
      <c r="NJ62" s="32"/>
      <c r="NK62" s="32"/>
      <c r="NL62" s="32"/>
      <c r="NM62" s="32"/>
      <c r="NN62" s="32"/>
      <c r="NO62" s="32"/>
      <c r="NP62" s="32"/>
      <c r="NQ62" s="32"/>
      <c r="NR62" s="32"/>
      <c r="NS62" s="32"/>
      <c r="NT62" s="32"/>
      <c r="NU62" s="32"/>
      <c r="NV62" s="32"/>
      <c r="NW62" s="32"/>
      <c r="NX62" s="32"/>
      <c r="NY62" s="32"/>
      <c r="NZ62" s="32"/>
      <c r="OA62" s="32"/>
      <c r="OB62" s="32"/>
      <c r="OC62" s="32"/>
      <c r="OD62" s="32"/>
      <c r="OE62" s="32"/>
      <c r="OF62" s="32"/>
      <c r="OG62" s="32"/>
      <c r="OH62" s="32"/>
      <c r="OI62" s="32"/>
      <c r="OJ62" s="32"/>
      <c r="OK62" s="32"/>
      <c r="OL62" s="32"/>
      <c r="OM62" s="32"/>
      <c r="ON62" s="32"/>
      <c r="OO62" s="32"/>
      <c r="OP62" s="32"/>
      <c r="OQ62" s="32"/>
      <c r="OR62" s="32"/>
      <c r="OS62" s="32"/>
      <c r="OT62" s="32"/>
      <c r="OU62" s="32"/>
      <c r="OV62" s="32"/>
      <c r="OW62" s="32"/>
      <c r="OX62" s="32"/>
      <c r="OY62" s="32"/>
      <c r="OZ62" s="32"/>
      <c r="PA62" s="32"/>
      <c r="PB62" s="32"/>
      <c r="PC62" s="32"/>
      <c r="PD62" s="32"/>
      <c r="PE62" s="32"/>
      <c r="PF62" s="32"/>
      <c r="PG62" s="32"/>
      <c r="PH62" s="32"/>
      <c r="PI62" s="32"/>
      <c r="PJ62" s="32"/>
      <c r="PK62" s="32"/>
      <c r="PL62" s="32"/>
      <c r="PM62" s="32"/>
      <c r="PN62" s="32"/>
      <c r="PO62" s="32"/>
      <c r="PP62" s="32"/>
      <c r="PQ62" s="32"/>
      <c r="PR62" s="32"/>
      <c r="PS62" s="32"/>
      <c r="PT62" s="32"/>
      <c r="PU62" s="32"/>
      <c r="PV62" s="32"/>
      <c r="PW62" s="32"/>
      <c r="PX62" s="32"/>
      <c r="PY62" s="32"/>
      <c r="PZ62" s="32"/>
      <c r="QA62" s="32"/>
      <c r="QB62" s="32"/>
      <c r="QC62" s="32"/>
      <c r="QD62" s="32"/>
      <c r="QE62" s="32"/>
      <c r="QF62" s="32"/>
      <c r="QG62" s="32"/>
      <c r="QH62" s="32"/>
      <c r="QI62" s="32"/>
      <c r="QJ62" s="32"/>
      <c r="QK62" s="32"/>
      <c r="QL62" s="32"/>
      <c r="QM62" s="32"/>
      <c r="QN62" s="32"/>
      <c r="QO62" s="32"/>
      <c r="QP62" s="32"/>
      <c r="QQ62" s="32"/>
      <c r="QR62" s="32"/>
      <c r="QS62" s="32"/>
      <c r="QT62" s="32"/>
      <c r="QU62" s="32"/>
      <c r="QV62" s="32"/>
      <c r="QW62" s="32"/>
      <c r="QX62" s="32"/>
      <c r="QY62" s="32"/>
      <c r="QZ62" s="32"/>
      <c r="RA62" s="32"/>
      <c r="RB62" s="32"/>
      <c r="RC62" s="32"/>
      <c r="RD62" s="32"/>
      <c r="RE62" s="32"/>
      <c r="RF62" s="32"/>
      <c r="RG62" s="32"/>
      <c r="RH62" s="32"/>
      <c r="RI62" s="32"/>
      <c r="RJ62" s="32"/>
      <c r="RK62" s="32"/>
      <c r="RL62" s="32"/>
      <c r="RM62" s="32"/>
      <c r="RN62" s="32"/>
      <c r="RO62" s="32"/>
      <c r="RP62" s="32"/>
      <c r="RQ62" s="32"/>
      <c r="RR62" s="32"/>
      <c r="RS62" s="32"/>
      <c r="RT62" s="32"/>
      <c r="RU62" s="32"/>
      <c r="RV62" s="32"/>
      <c r="RW62" s="32"/>
      <c r="RX62" s="32"/>
      <c r="RY62" s="32"/>
      <c r="RZ62" s="32"/>
      <c r="SA62" s="32"/>
      <c r="SB62" s="32"/>
      <c r="SC62" s="32"/>
      <c r="SD62" s="32"/>
      <c r="SE62" s="32"/>
      <c r="SF62" s="32"/>
      <c r="SG62" s="32"/>
      <c r="SH62" s="32"/>
      <c r="SI62" s="32"/>
      <c r="SJ62" s="32"/>
      <c r="SK62" s="32"/>
      <c r="SL62" s="32"/>
      <c r="SM62" s="32"/>
      <c r="SN62" s="32"/>
      <c r="SO62" s="32"/>
      <c r="SP62" s="32"/>
      <c r="SQ62" s="32"/>
      <c r="SR62" s="32"/>
      <c r="SS62" s="32"/>
      <c r="ST62" s="32"/>
      <c r="SU62" s="32"/>
      <c r="SV62" s="32"/>
      <c r="SW62" s="32"/>
      <c r="SX62" s="32"/>
      <c r="SY62" s="32"/>
      <c r="SZ62" s="32"/>
      <c r="TA62" s="32"/>
      <c r="TB62" s="32"/>
      <c r="TC62" s="32"/>
      <c r="TD62" s="32"/>
      <c r="TE62" s="32"/>
      <c r="TF62" s="32"/>
      <c r="TG62" s="32"/>
      <c r="TH62" s="32"/>
      <c r="TI62" s="32"/>
      <c r="TJ62" s="32"/>
      <c r="TK62" s="32"/>
      <c r="TL62" s="32"/>
      <c r="TM62" s="32"/>
      <c r="TN62" s="32"/>
      <c r="TO62" s="32"/>
      <c r="TP62" s="32"/>
      <c r="TQ62" s="32"/>
      <c r="TR62" s="32"/>
      <c r="TS62" s="32"/>
      <c r="TT62" s="32"/>
      <c r="TU62" s="32"/>
      <c r="TV62" s="32"/>
      <c r="TW62" s="32"/>
      <c r="TX62" s="32"/>
      <c r="TY62" s="32"/>
      <c r="TZ62" s="32"/>
      <c r="UA62" s="32"/>
      <c r="UB62" s="32"/>
      <c r="UC62" s="32"/>
    </row>
    <row r="63" spans="1:549" s="7" customFormat="1" ht="13.8" x14ac:dyDescent="0.25">
      <c r="A63" s="23"/>
      <c r="B63" s="23"/>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34"/>
      <c r="AK63" s="34"/>
      <c r="AL63" s="34"/>
      <c r="AM63" s="34"/>
      <c r="AN63" s="34"/>
      <c r="AO63" s="34"/>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44"/>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c r="II63" s="32"/>
      <c r="IJ63" s="32"/>
      <c r="IK63" s="32"/>
      <c r="IL63" s="32"/>
      <c r="IM63" s="32"/>
      <c r="IN63" s="32"/>
      <c r="IO63" s="32"/>
      <c r="IP63" s="32"/>
      <c r="IQ63" s="32"/>
      <c r="IR63" s="32"/>
      <c r="IS63" s="32"/>
      <c r="IT63" s="32"/>
      <c r="IU63" s="32"/>
      <c r="IV63" s="32"/>
      <c r="IW63" s="32"/>
      <c r="IX63" s="32"/>
      <c r="IY63" s="32"/>
      <c r="IZ63" s="32"/>
      <c r="JA63" s="32"/>
      <c r="JB63" s="32"/>
      <c r="JC63" s="32"/>
      <c r="JD63" s="32"/>
      <c r="JE63" s="32"/>
      <c r="JF63" s="32"/>
      <c r="JG63" s="32"/>
      <c r="JH63" s="32"/>
      <c r="JI63" s="32"/>
      <c r="JJ63" s="32"/>
      <c r="JK63" s="32"/>
      <c r="JL63" s="32"/>
      <c r="JM63" s="32"/>
      <c r="JN63" s="32"/>
      <c r="JO63" s="32"/>
      <c r="JP63" s="32"/>
      <c r="JQ63" s="32"/>
      <c r="JR63" s="32"/>
      <c r="JS63" s="32"/>
      <c r="JT63" s="32"/>
      <c r="JU63" s="32"/>
      <c r="JV63" s="32"/>
      <c r="JW63" s="32"/>
      <c r="JX63" s="32"/>
      <c r="JY63" s="32"/>
      <c r="JZ63" s="32"/>
      <c r="KA63" s="32"/>
      <c r="KB63" s="32"/>
      <c r="KC63" s="32"/>
      <c r="KD63" s="32"/>
      <c r="KE63" s="32"/>
      <c r="KF63" s="32"/>
      <c r="KG63" s="32"/>
      <c r="KH63" s="32"/>
      <c r="KI63" s="32"/>
      <c r="KJ63" s="32"/>
      <c r="KK63" s="32"/>
      <c r="KL63" s="32"/>
      <c r="KM63" s="32"/>
      <c r="KN63" s="32"/>
      <c r="KO63" s="32"/>
      <c r="KP63" s="32"/>
      <c r="KQ63" s="32"/>
      <c r="KR63" s="32"/>
      <c r="KS63" s="32"/>
      <c r="KT63" s="32"/>
      <c r="KU63" s="32"/>
      <c r="KV63" s="32"/>
      <c r="KW63" s="32"/>
      <c r="KX63" s="32"/>
      <c r="KY63" s="32"/>
      <c r="KZ63" s="32"/>
      <c r="LA63" s="32"/>
      <c r="LB63" s="32"/>
      <c r="LC63" s="32"/>
      <c r="LD63" s="32"/>
      <c r="LE63" s="32"/>
      <c r="LF63" s="32"/>
      <c r="LG63" s="32"/>
      <c r="LH63" s="32"/>
      <c r="LI63" s="32"/>
      <c r="LJ63" s="32"/>
      <c r="LK63" s="32"/>
      <c r="LL63" s="32"/>
      <c r="LM63" s="32"/>
      <c r="LN63" s="32"/>
      <c r="LO63" s="32"/>
      <c r="LP63" s="32"/>
      <c r="LQ63" s="32"/>
      <c r="LR63" s="32"/>
      <c r="LS63" s="32"/>
      <c r="LT63" s="32"/>
      <c r="LU63" s="32"/>
      <c r="LV63" s="32"/>
      <c r="LW63" s="32"/>
      <c r="LX63" s="32"/>
      <c r="LY63" s="32"/>
      <c r="LZ63" s="32"/>
      <c r="MA63" s="32"/>
      <c r="MB63" s="32"/>
      <c r="MC63" s="32"/>
      <c r="MD63" s="32"/>
      <c r="ME63" s="32"/>
      <c r="MF63" s="32"/>
      <c r="MG63" s="32"/>
      <c r="MH63" s="32"/>
      <c r="MI63" s="32"/>
      <c r="MJ63" s="32"/>
      <c r="MK63" s="32"/>
      <c r="ML63" s="32"/>
      <c r="MM63" s="32"/>
      <c r="MN63" s="32"/>
      <c r="MO63" s="32"/>
      <c r="MP63" s="32"/>
      <c r="MQ63" s="32"/>
      <c r="MR63" s="32"/>
      <c r="MS63" s="32"/>
      <c r="MT63" s="32"/>
      <c r="MU63" s="32"/>
      <c r="MV63" s="32"/>
      <c r="MW63" s="32"/>
      <c r="MX63" s="32"/>
      <c r="MY63" s="32"/>
      <c r="MZ63" s="32"/>
      <c r="NA63" s="32"/>
      <c r="NB63" s="32"/>
      <c r="NC63" s="32"/>
      <c r="ND63" s="32"/>
      <c r="NE63" s="32"/>
      <c r="NF63" s="32"/>
      <c r="NG63" s="32"/>
      <c r="NH63" s="32"/>
      <c r="NI63" s="32"/>
      <c r="NJ63" s="32"/>
      <c r="NK63" s="32"/>
      <c r="NL63" s="32"/>
      <c r="NM63" s="32"/>
      <c r="NN63" s="32"/>
      <c r="NO63" s="32"/>
      <c r="NP63" s="32"/>
      <c r="NQ63" s="32"/>
      <c r="NR63" s="32"/>
      <c r="NS63" s="32"/>
      <c r="NT63" s="32"/>
      <c r="NU63" s="32"/>
      <c r="NV63" s="32"/>
      <c r="NW63" s="32"/>
      <c r="NX63" s="32"/>
      <c r="NY63" s="32"/>
      <c r="NZ63" s="32"/>
      <c r="OA63" s="32"/>
      <c r="OB63" s="32"/>
      <c r="OC63" s="32"/>
      <c r="OD63" s="32"/>
      <c r="OE63" s="32"/>
      <c r="OF63" s="32"/>
      <c r="OG63" s="32"/>
      <c r="OH63" s="32"/>
      <c r="OI63" s="32"/>
      <c r="OJ63" s="32"/>
      <c r="OK63" s="32"/>
      <c r="OL63" s="32"/>
      <c r="OM63" s="32"/>
      <c r="ON63" s="32"/>
      <c r="OO63" s="32"/>
      <c r="OP63" s="32"/>
      <c r="OQ63" s="32"/>
      <c r="OR63" s="32"/>
      <c r="OS63" s="32"/>
      <c r="OT63" s="32"/>
      <c r="OU63" s="32"/>
      <c r="OV63" s="32"/>
      <c r="OW63" s="32"/>
      <c r="OX63" s="32"/>
      <c r="OY63" s="32"/>
      <c r="OZ63" s="32"/>
      <c r="PA63" s="32"/>
      <c r="PB63" s="32"/>
      <c r="PC63" s="32"/>
      <c r="PD63" s="32"/>
      <c r="PE63" s="32"/>
      <c r="PF63" s="32"/>
      <c r="PG63" s="32"/>
      <c r="PH63" s="32"/>
      <c r="PI63" s="32"/>
      <c r="PJ63" s="32"/>
      <c r="PK63" s="32"/>
      <c r="PL63" s="32"/>
      <c r="PM63" s="32"/>
      <c r="PN63" s="32"/>
      <c r="PO63" s="32"/>
      <c r="PP63" s="32"/>
      <c r="PQ63" s="32"/>
      <c r="PR63" s="32"/>
      <c r="PS63" s="32"/>
      <c r="PT63" s="32"/>
      <c r="PU63" s="32"/>
      <c r="PV63" s="32"/>
      <c r="PW63" s="32"/>
      <c r="PX63" s="32"/>
      <c r="PY63" s="32"/>
      <c r="PZ63" s="32"/>
      <c r="QA63" s="32"/>
      <c r="QB63" s="32"/>
      <c r="QC63" s="32"/>
      <c r="QD63" s="32"/>
      <c r="QE63" s="32"/>
      <c r="QF63" s="32"/>
      <c r="QG63" s="32"/>
      <c r="QH63" s="32"/>
      <c r="QI63" s="32"/>
      <c r="QJ63" s="32"/>
      <c r="QK63" s="32"/>
      <c r="QL63" s="32"/>
      <c r="QM63" s="32"/>
      <c r="QN63" s="32"/>
      <c r="QO63" s="32"/>
      <c r="QP63" s="32"/>
      <c r="QQ63" s="32"/>
      <c r="QR63" s="32"/>
      <c r="QS63" s="32"/>
      <c r="QT63" s="32"/>
      <c r="QU63" s="32"/>
      <c r="QV63" s="32"/>
      <c r="QW63" s="32"/>
      <c r="QX63" s="32"/>
      <c r="QY63" s="32"/>
      <c r="QZ63" s="32"/>
      <c r="RA63" s="32"/>
      <c r="RB63" s="32"/>
      <c r="RC63" s="32"/>
      <c r="RD63" s="32"/>
      <c r="RE63" s="32"/>
      <c r="RF63" s="32"/>
      <c r="RG63" s="32"/>
      <c r="RH63" s="32"/>
      <c r="RI63" s="32"/>
      <c r="RJ63" s="32"/>
      <c r="RK63" s="32"/>
      <c r="RL63" s="32"/>
      <c r="RM63" s="32"/>
      <c r="RN63" s="32"/>
      <c r="RO63" s="32"/>
      <c r="RP63" s="32"/>
      <c r="RQ63" s="32"/>
      <c r="RR63" s="32"/>
      <c r="RS63" s="32"/>
      <c r="RT63" s="32"/>
      <c r="RU63" s="32"/>
      <c r="RV63" s="32"/>
      <c r="RW63" s="32"/>
      <c r="RX63" s="32"/>
      <c r="RY63" s="32"/>
      <c r="RZ63" s="32"/>
      <c r="SA63" s="32"/>
      <c r="SB63" s="32"/>
      <c r="SC63" s="32"/>
      <c r="SD63" s="32"/>
      <c r="SE63" s="32"/>
      <c r="SF63" s="32"/>
      <c r="SG63" s="32"/>
      <c r="SH63" s="32"/>
      <c r="SI63" s="32"/>
      <c r="SJ63" s="32"/>
      <c r="SK63" s="32"/>
      <c r="SL63" s="32"/>
      <c r="SM63" s="32"/>
      <c r="SN63" s="32"/>
      <c r="SO63" s="32"/>
      <c r="SP63" s="32"/>
      <c r="SQ63" s="32"/>
      <c r="SR63" s="32"/>
      <c r="SS63" s="32"/>
      <c r="ST63" s="32"/>
      <c r="SU63" s="32"/>
      <c r="SV63" s="32"/>
      <c r="SW63" s="32"/>
      <c r="SX63" s="32"/>
      <c r="SY63" s="32"/>
      <c r="SZ63" s="32"/>
      <c r="TA63" s="32"/>
      <c r="TB63" s="32"/>
      <c r="TC63" s="32"/>
      <c r="TD63" s="32"/>
      <c r="TE63" s="32"/>
      <c r="TF63" s="32"/>
      <c r="TG63" s="32"/>
      <c r="TH63" s="32"/>
      <c r="TI63" s="32"/>
      <c r="TJ63" s="32"/>
      <c r="TK63" s="32"/>
      <c r="TL63" s="32"/>
      <c r="TM63" s="32"/>
      <c r="TN63" s="32"/>
      <c r="TO63" s="32"/>
      <c r="TP63" s="32"/>
      <c r="TQ63" s="32"/>
      <c r="TR63" s="32"/>
      <c r="TS63" s="32"/>
      <c r="TT63" s="32"/>
      <c r="TU63" s="32"/>
      <c r="TV63" s="32"/>
      <c r="TW63" s="32"/>
      <c r="TX63" s="32"/>
      <c r="TY63" s="32"/>
      <c r="TZ63" s="32"/>
      <c r="UA63" s="32"/>
      <c r="UB63" s="32"/>
      <c r="UC63" s="32"/>
    </row>
    <row r="64" spans="1:549" s="7" customFormat="1" ht="13.8" x14ac:dyDescent="0.25">
      <c r="A64" s="23"/>
      <c r="B64" s="23"/>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34"/>
      <c r="AK64" s="34"/>
      <c r="AL64" s="34"/>
      <c r="AM64" s="34"/>
      <c r="AN64" s="34"/>
      <c r="AO64" s="34"/>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44"/>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c r="HT64" s="32"/>
      <c r="HU64" s="32"/>
      <c r="HV64" s="32"/>
      <c r="HW64" s="32"/>
      <c r="HX64" s="32"/>
      <c r="HY64" s="32"/>
      <c r="HZ64" s="32"/>
      <c r="IA64" s="32"/>
      <c r="IB64" s="32"/>
      <c r="IC64" s="32"/>
      <c r="ID64" s="32"/>
      <c r="IE64" s="32"/>
      <c r="IF64" s="32"/>
      <c r="IG64" s="32"/>
      <c r="IH64" s="32"/>
      <c r="II64" s="32"/>
      <c r="IJ64" s="32"/>
      <c r="IK64" s="32"/>
      <c r="IL64" s="32"/>
      <c r="IM64" s="32"/>
      <c r="IN64" s="32"/>
      <c r="IO64" s="32"/>
      <c r="IP64" s="32"/>
      <c r="IQ64" s="32"/>
      <c r="IR64" s="32"/>
      <c r="IS64" s="32"/>
      <c r="IT64" s="32"/>
      <c r="IU64" s="32"/>
      <c r="IV64" s="32"/>
      <c r="IW64" s="32"/>
      <c r="IX64" s="32"/>
      <c r="IY64" s="32"/>
      <c r="IZ64" s="32"/>
      <c r="JA64" s="32"/>
      <c r="JB64" s="32"/>
      <c r="JC64" s="32"/>
      <c r="JD64" s="32"/>
      <c r="JE64" s="32"/>
      <c r="JF64" s="32"/>
      <c r="JG64" s="32"/>
      <c r="JH64" s="32"/>
      <c r="JI64" s="32"/>
      <c r="JJ64" s="32"/>
      <c r="JK64" s="32"/>
      <c r="JL64" s="32"/>
      <c r="JM64" s="32"/>
      <c r="JN64" s="32"/>
      <c r="JO64" s="32"/>
      <c r="JP64" s="32"/>
      <c r="JQ64" s="32"/>
      <c r="JR64" s="32"/>
      <c r="JS64" s="32"/>
      <c r="JT64" s="32"/>
      <c r="JU64" s="32"/>
      <c r="JV64" s="32"/>
      <c r="JW64" s="32"/>
      <c r="JX64" s="32"/>
      <c r="JY64" s="32"/>
      <c r="JZ64" s="32"/>
      <c r="KA64" s="32"/>
      <c r="KB64" s="32"/>
      <c r="KC64" s="32"/>
      <c r="KD64" s="32"/>
      <c r="KE64" s="32"/>
      <c r="KF64" s="32"/>
      <c r="KG64" s="32"/>
      <c r="KH64" s="32"/>
      <c r="KI64" s="32"/>
      <c r="KJ64" s="32"/>
      <c r="KK64" s="32"/>
      <c r="KL64" s="32"/>
      <c r="KM64" s="32"/>
      <c r="KN64" s="32"/>
      <c r="KO64" s="32"/>
      <c r="KP64" s="32"/>
      <c r="KQ64" s="32"/>
      <c r="KR64" s="32"/>
      <c r="KS64" s="32"/>
      <c r="KT64" s="32"/>
      <c r="KU64" s="32"/>
      <c r="KV64" s="32"/>
      <c r="KW64" s="32"/>
      <c r="KX64" s="32"/>
      <c r="KY64" s="32"/>
      <c r="KZ64" s="32"/>
      <c r="LA64" s="32"/>
      <c r="LB64" s="32"/>
      <c r="LC64" s="32"/>
      <c r="LD64" s="32"/>
      <c r="LE64" s="32"/>
      <c r="LF64" s="32"/>
      <c r="LG64" s="32"/>
      <c r="LH64" s="32"/>
      <c r="LI64" s="32"/>
      <c r="LJ64" s="32"/>
      <c r="LK64" s="32"/>
      <c r="LL64" s="32"/>
      <c r="LM64" s="32"/>
      <c r="LN64" s="32"/>
      <c r="LO64" s="32"/>
      <c r="LP64" s="32"/>
      <c r="LQ64" s="32"/>
      <c r="LR64" s="32"/>
      <c r="LS64" s="32"/>
      <c r="LT64" s="32"/>
      <c r="LU64" s="32"/>
      <c r="LV64" s="32"/>
      <c r="LW64" s="32"/>
      <c r="LX64" s="32"/>
      <c r="LY64" s="32"/>
      <c r="LZ64" s="32"/>
      <c r="MA64" s="32"/>
      <c r="MB64" s="32"/>
      <c r="MC64" s="32"/>
      <c r="MD64" s="32"/>
      <c r="ME64" s="32"/>
      <c r="MF64" s="32"/>
      <c r="MG64" s="32"/>
      <c r="MH64" s="32"/>
      <c r="MI64" s="32"/>
      <c r="MJ64" s="32"/>
      <c r="MK64" s="32"/>
      <c r="ML64" s="32"/>
      <c r="MM64" s="32"/>
      <c r="MN64" s="32"/>
      <c r="MO64" s="32"/>
      <c r="MP64" s="32"/>
      <c r="MQ64" s="32"/>
      <c r="MR64" s="32"/>
      <c r="MS64" s="32"/>
      <c r="MT64" s="32"/>
      <c r="MU64" s="32"/>
      <c r="MV64" s="32"/>
      <c r="MW64" s="32"/>
      <c r="MX64" s="32"/>
      <c r="MY64" s="32"/>
      <c r="MZ64" s="32"/>
      <c r="NA64" s="32"/>
      <c r="NB64" s="32"/>
      <c r="NC64" s="32"/>
      <c r="ND64" s="32"/>
      <c r="NE64" s="32"/>
      <c r="NF64" s="32"/>
      <c r="NG64" s="32"/>
      <c r="NH64" s="32"/>
      <c r="NI64" s="32"/>
      <c r="NJ64" s="32"/>
      <c r="NK64" s="32"/>
      <c r="NL64" s="32"/>
      <c r="NM64" s="32"/>
      <c r="NN64" s="32"/>
      <c r="NO64" s="32"/>
      <c r="NP64" s="32"/>
      <c r="NQ64" s="32"/>
      <c r="NR64" s="32"/>
      <c r="NS64" s="32"/>
      <c r="NT64" s="32"/>
      <c r="NU64" s="32"/>
      <c r="NV64" s="32"/>
      <c r="NW64" s="32"/>
      <c r="NX64" s="32"/>
      <c r="NY64" s="32"/>
      <c r="NZ64" s="32"/>
      <c r="OA64" s="32"/>
      <c r="OB64" s="32"/>
      <c r="OC64" s="32"/>
      <c r="OD64" s="32"/>
      <c r="OE64" s="32"/>
      <c r="OF64" s="32"/>
      <c r="OG64" s="32"/>
      <c r="OH64" s="32"/>
      <c r="OI64" s="32"/>
      <c r="OJ64" s="32"/>
      <c r="OK64" s="32"/>
      <c r="OL64" s="32"/>
      <c r="OM64" s="32"/>
      <c r="ON64" s="32"/>
      <c r="OO64" s="32"/>
      <c r="OP64" s="32"/>
      <c r="OQ64" s="32"/>
      <c r="OR64" s="32"/>
      <c r="OS64" s="32"/>
      <c r="OT64" s="32"/>
      <c r="OU64" s="32"/>
      <c r="OV64" s="32"/>
      <c r="OW64" s="32"/>
      <c r="OX64" s="32"/>
      <c r="OY64" s="32"/>
      <c r="OZ64" s="32"/>
      <c r="PA64" s="32"/>
      <c r="PB64" s="32"/>
      <c r="PC64" s="32"/>
      <c r="PD64" s="32"/>
      <c r="PE64" s="32"/>
      <c r="PF64" s="32"/>
      <c r="PG64" s="32"/>
      <c r="PH64" s="32"/>
      <c r="PI64" s="32"/>
      <c r="PJ64" s="32"/>
      <c r="PK64" s="32"/>
      <c r="PL64" s="32"/>
      <c r="PM64" s="32"/>
      <c r="PN64" s="32"/>
      <c r="PO64" s="32"/>
      <c r="PP64" s="32"/>
      <c r="PQ64" s="32"/>
      <c r="PR64" s="32"/>
      <c r="PS64" s="32"/>
      <c r="PT64" s="32"/>
      <c r="PU64" s="32"/>
      <c r="PV64" s="32"/>
      <c r="PW64" s="32"/>
      <c r="PX64" s="32"/>
      <c r="PY64" s="32"/>
      <c r="PZ64" s="32"/>
      <c r="QA64" s="32"/>
      <c r="QB64" s="32"/>
      <c r="QC64" s="32"/>
      <c r="QD64" s="32"/>
      <c r="QE64" s="32"/>
      <c r="QF64" s="32"/>
      <c r="QG64" s="32"/>
      <c r="QH64" s="32"/>
      <c r="QI64" s="32"/>
      <c r="QJ64" s="32"/>
      <c r="QK64" s="32"/>
      <c r="QL64" s="32"/>
      <c r="QM64" s="32"/>
      <c r="QN64" s="32"/>
      <c r="QO64" s="32"/>
      <c r="QP64" s="32"/>
      <c r="QQ64" s="32"/>
      <c r="QR64" s="32"/>
      <c r="QS64" s="32"/>
      <c r="QT64" s="32"/>
      <c r="QU64" s="32"/>
      <c r="QV64" s="32"/>
      <c r="QW64" s="32"/>
      <c r="QX64" s="32"/>
      <c r="QY64" s="32"/>
      <c r="QZ64" s="32"/>
      <c r="RA64" s="32"/>
      <c r="RB64" s="32"/>
      <c r="RC64" s="32"/>
      <c r="RD64" s="32"/>
      <c r="RE64" s="32"/>
      <c r="RF64" s="32"/>
      <c r="RG64" s="32"/>
      <c r="RH64" s="32"/>
      <c r="RI64" s="32"/>
      <c r="RJ64" s="32"/>
      <c r="RK64" s="32"/>
      <c r="RL64" s="32"/>
      <c r="RM64" s="32"/>
      <c r="RN64" s="32"/>
      <c r="RO64" s="32"/>
      <c r="RP64" s="32"/>
      <c r="RQ64" s="32"/>
      <c r="RR64" s="32"/>
      <c r="RS64" s="32"/>
      <c r="RT64" s="32"/>
      <c r="RU64" s="32"/>
      <c r="RV64" s="32"/>
      <c r="RW64" s="32"/>
      <c r="RX64" s="32"/>
      <c r="RY64" s="32"/>
      <c r="RZ64" s="32"/>
      <c r="SA64" s="32"/>
      <c r="SB64" s="32"/>
      <c r="SC64" s="32"/>
      <c r="SD64" s="32"/>
      <c r="SE64" s="32"/>
      <c r="SF64" s="32"/>
      <c r="SG64" s="32"/>
      <c r="SH64" s="32"/>
      <c r="SI64" s="32"/>
      <c r="SJ64" s="32"/>
      <c r="SK64" s="32"/>
      <c r="SL64" s="32"/>
      <c r="SM64" s="32"/>
      <c r="SN64" s="32"/>
      <c r="SO64" s="32"/>
      <c r="SP64" s="32"/>
      <c r="SQ64" s="32"/>
      <c r="SR64" s="32"/>
      <c r="SS64" s="32"/>
      <c r="ST64" s="32"/>
      <c r="SU64" s="32"/>
      <c r="SV64" s="32"/>
      <c r="SW64" s="32"/>
      <c r="SX64" s="32"/>
      <c r="SY64" s="32"/>
      <c r="SZ64" s="32"/>
      <c r="TA64" s="32"/>
      <c r="TB64" s="32"/>
      <c r="TC64" s="32"/>
      <c r="TD64" s="32"/>
      <c r="TE64" s="32"/>
      <c r="TF64" s="32"/>
      <c r="TG64" s="32"/>
      <c r="TH64" s="32"/>
      <c r="TI64" s="32"/>
      <c r="TJ64" s="32"/>
      <c r="TK64" s="32"/>
      <c r="TL64" s="32"/>
      <c r="TM64" s="32"/>
      <c r="TN64" s="32"/>
      <c r="TO64" s="32"/>
      <c r="TP64" s="32"/>
      <c r="TQ64" s="32"/>
      <c r="TR64" s="32"/>
      <c r="TS64" s="32"/>
      <c r="TT64" s="32"/>
      <c r="TU64" s="32"/>
      <c r="TV64" s="32"/>
      <c r="TW64" s="32"/>
      <c r="TX64" s="32"/>
      <c r="TY64" s="32"/>
      <c r="TZ64" s="32"/>
      <c r="UA64" s="32"/>
      <c r="UB64" s="32"/>
      <c r="UC64" s="32"/>
    </row>
    <row r="65" spans="1:549" s="7" customFormat="1" ht="13.8" x14ac:dyDescent="0.25">
      <c r="A65" s="23"/>
      <c r="B65" s="2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34"/>
      <c r="AK65" s="34"/>
      <c r="AL65" s="34"/>
      <c r="AM65" s="34"/>
      <c r="AN65" s="34"/>
      <c r="AO65" s="34"/>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44"/>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c r="IM65" s="32"/>
      <c r="IN65" s="32"/>
      <c r="IO65" s="32"/>
      <c r="IP65" s="32"/>
      <c r="IQ65" s="32"/>
      <c r="IR65" s="32"/>
      <c r="IS65" s="32"/>
      <c r="IT65" s="32"/>
      <c r="IU65" s="32"/>
      <c r="IV65" s="32"/>
      <c r="IW65" s="32"/>
      <c r="IX65" s="32"/>
      <c r="IY65" s="32"/>
      <c r="IZ65" s="32"/>
      <c r="JA65" s="32"/>
      <c r="JB65" s="32"/>
      <c r="JC65" s="32"/>
      <c r="JD65" s="32"/>
      <c r="JE65" s="32"/>
      <c r="JF65" s="32"/>
      <c r="JG65" s="32"/>
      <c r="JH65" s="32"/>
      <c r="JI65" s="32"/>
      <c r="JJ65" s="32"/>
      <c r="JK65" s="32"/>
      <c r="JL65" s="32"/>
      <c r="JM65" s="32"/>
      <c r="JN65" s="32"/>
      <c r="JO65" s="32"/>
      <c r="JP65" s="32"/>
      <c r="JQ65" s="32"/>
      <c r="JR65" s="32"/>
      <c r="JS65" s="32"/>
      <c r="JT65" s="32"/>
      <c r="JU65" s="32"/>
      <c r="JV65" s="32"/>
      <c r="JW65" s="32"/>
      <c r="JX65" s="32"/>
      <c r="JY65" s="32"/>
      <c r="JZ65" s="32"/>
      <c r="KA65" s="32"/>
      <c r="KB65" s="32"/>
      <c r="KC65" s="32"/>
      <c r="KD65" s="32"/>
      <c r="KE65" s="32"/>
      <c r="KF65" s="32"/>
      <c r="KG65" s="32"/>
      <c r="KH65" s="32"/>
      <c r="KI65" s="32"/>
      <c r="KJ65" s="32"/>
      <c r="KK65" s="32"/>
      <c r="KL65" s="32"/>
      <c r="KM65" s="32"/>
      <c r="KN65" s="32"/>
      <c r="KO65" s="32"/>
      <c r="KP65" s="32"/>
      <c r="KQ65" s="32"/>
      <c r="KR65" s="32"/>
      <c r="KS65" s="32"/>
      <c r="KT65" s="32"/>
      <c r="KU65" s="32"/>
      <c r="KV65" s="32"/>
      <c r="KW65" s="32"/>
      <c r="KX65" s="32"/>
      <c r="KY65" s="32"/>
      <c r="KZ65" s="32"/>
      <c r="LA65" s="32"/>
      <c r="LB65" s="32"/>
      <c r="LC65" s="32"/>
      <c r="LD65" s="32"/>
      <c r="LE65" s="32"/>
      <c r="LF65" s="32"/>
      <c r="LG65" s="32"/>
      <c r="LH65" s="32"/>
      <c r="LI65" s="32"/>
      <c r="LJ65" s="32"/>
      <c r="LK65" s="32"/>
      <c r="LL65" s="32"/>
      <c r="LM65" s="32"/>
      <c r="LN65" s="32"/>
      <c r="LO65" s="32"/>
      <c r="LP65" s="32"/>
      <c r="LQ65" s="32"/>
      <c r="LR65" s="32"/>
      <c r="LS65" s="32"/>
      <c r="LT65" s="32"/>
      <c r="LU65" s="32"/>
      <c r="LV65" s="32"/>
      <c r="LW65" s="32"/>
      <c r="LX65" s="32"/>
      <c r="LY65" s="32"/>
      <c r="LZ65" s="32"/>
      <c r="MA65" s="32"/>
      <c r="MB65" s="32"/>
      <c r="MC65" s="32"/>
      <c r="MD65" s="32"/>
      <c r="ME65" s="32"/>
      <c r="MF65" s="32"/>
      <c r="MG65" s="32"/>
      <c r="MH65" s="32"/>
      <c r="MI65" s="32"/>
      <c r="MJ65" s="32"/>
      <c r="MK65" s="32"/>
      <c r="ML65" s="32"/>
      <c r="MM65" s="32"/>
      <c r="MN65" s="32"/>
      <c r="MO65" s="32"/>
      <c r="MP65" s="32"/>
      <c r="MQ65" s="32"/>
      <c r="MR65" s="32"/>
      <c r="MS65" s="32"/>
      <c r="MT65" s="32"/>
      <c r="MU65" s="32"/>
      <c r="MV65" s="32"/>
      <c r="MW65" s="32"/>
      <c r="MX65" s="32"/>
      <c r="MY65" s="32"/>
      <c r="MZ65" s="32"/>
      <c r="NA65" s="32"/>
      <c r="NB65" s="32"/>
      <c r="NC65" s="32"/>
      <c r="ND65" s="32"/>
      <c r="NE65" s="32"/>
      <c r="NF65" s="32"/>
      <c r="NG65" s="32"/>
      <c r="NH65" s="32"/>
      <c r="NI65" s="32"/>
      <c r="NJ65" s="32"/>
      <c r="NK65" s="32"/>
      <c r="NL65" s="32"/>
      <c r="NM65" s="32"/>
      <c r="NN65" s="32"/>
      <c r="NO65" s="32"/>
      <c r="NP65" s="32"/>
      <c r="NQ65" s="32"/>
      <c r="NR65" s="32"/>
      <c r="NS65" s="32"/>
      <c r="NT65" s="32"/>
      <c r="NU65" s="32"/>
      <c r="NV65" s="32"/>
      <c r="NW65" s="32"/>
      <c r="NX65" s="32"/>
      <c r="NY65" s="32"/>
      <c r="NZ65" s="32"/>
      <c r="OA65" s="32"/>
      <c r="OB65" s="32"/>
      <c r="OC65" s="32"/>
      <c r="OD65" s="32"/>
      <c r="OE65" s="32"/>
      <c r="OF65" s="32"/>
      <c r="OG65" s="32"/>
      <c r="OH65" s="32"/>
      <c r="OI65" s="32"/>
      <c r="OJ65" s="32"/>
      <c r="OK65" s="32"/>
      <c r="OL65" s="32"/>
      <c r="OM65" s="32"/>
      <c r="ON65" s="32"/>
      <c r="OO65" s="32"/>
      <c r="OP65" s="32"/>
      <c r="OQ65" s="32"/>
      <c r="OR65" s="32"/>
      <c r="OS65" s="32"/>
      <c r="OT65" s="32"/>
      <c r="OU65" s="32"/>
      <c r="OV65" s="32"/>
      <c r="OW65" s="32"/>
      <c r="OX65" s="32"/>
      <c r="OY65" s="32"/>
      <c r="OZ65" s="32"/>
      <c r="PA65" s="32"/>
      <c r="PB65" s="32"/>
      <c r="PC65" s="32"/>
      <c r="PD65" s="32"/>
      <c r="PE65" s="32"/>
      <c r="PF65" s="32"/>
      <c r="PG65" s="32"/>
      <c r="PH65" s="32"/>
      <c r="PI65" s="32"/>
      <c r="PJ65" s="32"/>
      <c r="PK65" s="32"/>
      <c r="PL65" s="32"/>
      <c r="PM65" s="32"/>
      <c r="PN65" s="32"/>
      <c r="PO65" s="32"/>
      <c r="PP65" s="32"/>
      <c r="PQ65" s="32"/>
      <c r="PR65" s="32"/>
      <c r="PS65" s="32"/>
      <c r="PT65" s="32"/>
      <c r="PU65" s="32"/>
      <c r="PV65" s="32"/>
      <c r="PW65" s="32"/>
      <c r="PX65" s="32"/>
      <c r="PY65" s="32"/>
      <c r="PZ65" s="32"/>
      <c r="QA65" s="32"/>
      <c r="QB65" s="32"/>
      <c r="QC65" s="32"/>
      <c r="QD65" s="32"/>
      <c r="QE65" s="32"/>
      <c r="QF65" s="32"/>
      <c r="QG65" s="32"/>
      <c r="QH65" s="32"/>
      <c r="QI65" s="32"/>
      <c r="QJ65" s="32"/>
      <c r="QK65" s="32"/>
      <c r="QL65" s="32"/>
      <c r="QM65" s="32"/>
      <c r="QN65" s="32"/>
      <c r="QO65" s="32"/>
      <c r="QP65" s="32"/>
      <c r="QQ65" s="32"/>
      <c r="QR65" s="32"/>
      <c r="QS65" s="32"/>
      <c r="QT65" s="32"/>
      <c r="QU65" s="32"/>
      <c r="QV65" s="32"/>
      <c r="QW65" s="32"/>
      <c r="QX65" s="32"/>
      <c r="QY65" s="32"/>
      <c r="QZ65" s="32"/>
      <c r="RA65" s="32"/>
      <c r="RB65" s="32"/>
      <c r="RC65" s="32"/>
      <c r="RD65" s="32"/>
      <c r="RE65" s="32"/>
      <c r="RF65" s="32"/>
      <c r="RG65" s="32"/>
      <c r="RH65" s="32"/>
      <c r="RI65" s="32"/>
      <c r="RJ65" s="32"/>
      <c r="RK65" s="32"/>
      <c r="RL65" s="32"/>
      <c r="RM65" s="32"/>
      <c r="RN65" s="32"/>
      <c r="RO65" s="32"/>
      <c r="RP65" s="32"/>
      <c r="RQ65" s="32"/>
      <c r="RR65" s="32"/>
      <c r="RS65" s="32"/>
      <c r="RT65" s="32"/>
      <c r="RU65" s="32"/>
      <c r="RV65" s="32"/>
      <c r="RW65" s="32"/>
      <c r="RX65" s="32"/>
      <c r="RY65" s="32"/>
      <c r="RZ65" s="32"/>
      <c r="SA65" s="32"/>
      <c r="SB65" s="32"/>
      <c r="SC65" s="32"/>
      <c r="SD65" s="32"/>
      <c r="SE65" s="32"/>
      <c r="SF65" s="32"/>
      <c r="SG65" s="32"/>
      <c r="SH65" s="32"/>
      <c r="SI65" s="32"/>
      <c r="SJ65" s="32"/>
      <c r="SK65" s="32"/>
      <c r="SL65" s="32"/>
      <c r="SM65" s="32"/>
      <c r="SN65" s="32"/>
      <c r="SO65" s="32"/>
      <c r="SP65" s="32"/>
      <c r="SQ65" s="32"/>
      <c r="SR65" s="32"/>
      <c r="SS65" s="32"/>
      <c r="ST65" s="32"/>
      <c r="SU65" s="32"/>
      <c r="SV65" s="32"/>
      <c r="SW65" s="32"/>
      <c r="SX65" s="32"/>
      <c r="SY65" s="32"/>
      <c r="SZ65" s="32"/>
      <c r="TA65" s="32"/>
      <c r="TB65" s="32"/>
      <c r="TC65" s="32"/>
      <c r="TD65" s="32"/>
      <c r="TE65" s="32"/>
      <c r="TF65" s="32"/>
      <c r="TG65" s="32"/>
      <c r="TH65" s="32"/>
      <c r="TI65" s="32"/>
      <c r="TJ65" s="32"/>
      <c r="TK65" s="32"/>
      <c r="TL65" s="32"/>
      <c r="TM65" s="32"/>
      <c r="TN65" s="32"/>
      <c r="TO65" s="32"/>
      <c r="TP65" s="32"/>
      <c r="TQ65" s="32"/>
      <c r="TR65" s="32"/>
      <c r="TS65" s="32"/>
      <c r="TT65" s="32"/>
      <c r="TU65" s="32"/>
      <c r="TV65" s="32"/>
      <c r="TW65" s="32"/>
      <c r="TX65" s="32"/>
      <c r="TY65" s="32"/>
      <c r="TZ65" s="32"/>
      <c r="UA65" s="32"/>
      <c r="UB65" s="32"/>
      <c r="UC65" s="32"/>
    </row>
    <row r="66" spans="1:549" s="7" customFormat="1" ht="13.8" x14ac:dyDescent="0.25">
      <c r="A66" s="23"/>
      <c r="B66" s="23"/>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34"/>
      <c r="AK66" s="34"/>
      <c r="AL66" s="34"/>
      <c r="AM66" s="34"/>
      <c r="AN66" s="34"/>
      <c r="AO66" s="34"/>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44"/>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c r="II66" s="32"/>
      <c r="IJ66" s="32"/>
      <c r="IK66" s="32"/>
      <c r="IL66" s="32"/>
      <c r="IM66" s="32"/>
      <c r="IN66" s="32"/>
      <c r="IO66" s="32"/>
      <c r="IP66" s="32"/>
      <c r="IQ66" s="32"/>
      <c r="IR66" s="32"/>
      <c r="IS66" s="32"/>
      <c r="IT66" s="32"/>
      <c r="IU66" s="32"/>
      <c r="IV66" s="32"/>
      <c r="IW66" s="32"/>
      <c r="IX66" s="32"/>
      <c r="IY66" s="32"/>
      <c r="IZ66" s="32"/>
      <c r="JA66" s="32"/>
      <c r="JB66" s="32"/>
      <c r="JC66" s="32"/>
      <c r="JD66" s="32"/>
      <c r="JE66" s="32"/>
      <c r="JF66" s="32"/>
      <c r="JG66" s="32"/>
      <c r="JH66" s="32"/>
      <c r="JI66" s="32"/>
      <c r="JJ66" s="32"/>
      <c r="JK66" s="32"/>
      <c r="JL66" s="32"/>
      <c r="JM66" s="32"/>
      <c r="JN66" s="32"/>
      <c r="JO66" s="32"/>
      <c r="JP66" s="32"/>
      <c r="JQ66" s="32"/>
      <c r="JR66" s="32"/>
      <c r="JS66" s="32"/>
      <c r="JT66" s="32"/>
      <c r="JU66" s="32"/>
      <c r="JV66" s="32"/>
      <c r="JW66" s="32"/>
      <c r="JX66" s="32"/>
      <c r="JY66" s="32"/>
      <c r="JZ66" s="32"/>
      <c r="KA66" s="32"/>
      <c r="KB66" s="32"/>
      <c r="KC66" s="32"/>
      <c r="KD66" s="32"/>
      <c r="KE66" s="32"/>
      <c r="KF66" s="32"/>
      <c r="KG66" s="32"/>
      <c r="KH66" s="32"/>
      <c r="KI66" s="32"/>
      <c r="KJ66" s="32"/>
      <c r="KK66" s="32"/>
      <c r="KL66" s="32"/>
      <c r="KM66" s="32"/>
      <c r="KN66" s="32"/>
      <c r="KO66" s="32"/>
      <c r="KP66" s="32"/>
      <c r="KQ66" s="32"/>
      <c r="KR66" s="32"/>
      <c r="KS66" s="32"/>
      <c r="KT66" s="32"/>
      <c r="KU66" s="32"/>
      <c r="KV66" s="32"/>
      <c r="KW66" s="32"/>
      <c r="KX66" s="32"/>
      <c r="KY66" s="32"/>
      <c r="KZ66" s="32"/>
      <c r="LA66" s="32"/>
      <c r="LB66" s="32"/>
      <c r="LC66" s="32"/>
      <c r="LD66" s="32"/>
      <c r="LE66" s="32"/>
      <c r="LF66" s="32"/>
      <c r="LG66" s="32"/>
      <c r="LH66" s="32"/>
      <c r="LI66" s="32"/>
      <c r="LJ66" s="32"/>
      <c r="LK66" s="32"/>
      <c r="LL66" s="32"/>
      <c r="LM66" s="32"/>
      <c r="LN66" s="32"/>
      <c r="LO66" s="32"/>
      <c r="LP66" s="32"/>
      <c r="LQ66" s="32"/>
      <c r="LR66" s="32"/>
      <c r="LS66" s="32"/>
      <c r="LT66" s="32"/>
      <c r="LU66" s="32"/>
      <c r="LV66" s="32"/>
      <c r="LW66" s="32"/>
      <c r="LX66" s="32"/>
      <c r="LY66" s="32"/>
      <c r="LZ66" s="32"/>
      <c r="MA66" s="32"/>
      <c r="MB66" s="32"/>
      <c r="MC66" s="32"/>
      <c r="MD66" s="32"/>
      <c r="ME66" s="32"/>
      <c r="MF66" s="32"/>
      <c r="MG66" s="32"/>
      <c r="MH66" s="32"/>
      <c r="MI66" s="32"/>
      <c r="MJ66" s="32"/>
      <c r="MK66" s="32"/>
      <c r="ML66" s="32"/>
      <c r="MM66" s="32"/>
      <c r="MN66" s="32"/>
      <c r="MO66" s="32"/>
      <c r="MP66" s="32"/>
      <c r="MQ66" s="32"/>
      <c r="MR66" s="32"/>
      <c r="MS66" s="32"/>
      <c r="MT66" s="32"/>
      <c r="MU66" s="32"/>
      <c r="MV66" s="32"/>
      <c r="MW66" s="32"/>
      <c r="MX66" s="32"/>
      <c r="MY66" s="32"/>
      <c r="MZ66" s="32"/>
      <c r="NA66" s="32"/>
      <c r="NB66" s="32"/>
      <c r="NC66" s="32"/>
      <c r="ND66" s="32"/>
      <c r="NE66" s="32"/>
      <c r="NF66" s="32"/>
      <c r="NG66" s="32"/>
      <c r="NH66" s="32"/>
      <c r="NI66" s="32"/>
      <c r="NJ66" s="32"/>
      <c r="NK66" s="32"/>
      <c r="NL66" s="32"/>
      <c r="NM66" s="32"/>
      <c r="NN66" s="32"/>
      <c r="NO66" s="32"/>
      <c r="NP66" s="32"/>
      <c r="NQ66" s="32"/>
      <c r="NR66" s="32"/>
      <c r="NS66" s="32"/>
      <c r="NT66" s="32"/>
      <c r="NU66" s="32"/>
      <c r="NV66" s="32"/>
      <c r="NW66" s="32"/>
      <c r="NX66" s="32"/>
      <c r="NY66" s="32"/>
      <c r="NZ66" s="32"/>
      <c r="OA66" s="32"/>
      <c r="OB66" s="32"/>
      <c r="OC66" s="32"/>
      <c r="OD66" s="32"/>
      <c r="OE66" s="32"/>
      <c r="OF66" s="32"/>
      <c r="OG66" s="32"/>
      <c r="OH66" s="32"/>
      <c r="OI66" s="32"/>
      <c r="OJ66" s="32"/>
      <c r="OK66" s="32"/>
      <c r="OL66" s="32"/>
      <c r="OM66" s="32"/>
      <c r="ON66" s="32"/>
      <c r="OO66" s="32"/>
      <c r="OP66" s="32"/>
      <c r="OQ66" s="32"/>
      <c r="OR66" s="32"/>
      <c r="OS66" s="32"/>
      <c r="OT66" s="32"/>
      <c r="OU66" s="32"/>
      <c r="OV66" s="32"/>
      <c r="OW66" s="32"/>
      <c r="OX66" s="32"/>
      <c r="OY66" s="32"/>
      <c r="OZ66" s="32"/>
      <c r="PA66" s="32"/>
      <c r="PB66" s="32"/>
      <c r="PC66" s="32"/>
      <c r="PD66" s="32"/>
      <c r="PE66" s="32"/>
      <c r="PF66" s="32"/>
      <c r="PG66" s="32"/>
      <c r="PH66" s="32"/>
      <c r="PI66" s="32"/>
      <c r="PJ66" s="32"/>
      <c r="PK66" s="32"/>
      <c r="PL66" s="32"/>
      <c r="PM66" s="32"/>
      <c r="PN66" s="32"/>
      <c r="PO66" s="32"/>
      <c r="PP66" s="32"/>
      <c r="PQ66" s="32"/>
      <c r="PR66" s="32"/>
      <c r="PS66" s="32"/>
      <c r="PT66" s="32"/>
      <c r="PU66" s="32"/>
      <c r="PV66" s="32"/>
      <c r="PW66" s="32"/>
      <c r="PX66" s="32"/>
      <c r="PY66" s="32"/>
      <c r="PZ66" s="32"/>
      <c r="QA66" s="32"/>
      <c r="QB66" s="32"/>
      <c r="QC66" s="32"/>
      <c r="QD66" s="32"/>
      <c r="QE66" s="32"/>
      <c r="QF66" s="32"/>
      <c r="QG66" s="32"/>
      <c r="QH66" s="32"/>
      <c r="QI66" s="32"/>
      <c r="QJ66" s="32"/>
      <c r="QK66" s="32"/>
      <c r="QL66" s="32"/>
      <c r="QM66" s="32"/>
      <c r="QN66" s="32"/>
      <c r="QO66" s="32"/>
      <c r="QP66" s="32"/>
      <c r="QQ66" s="32"/>
      <c r="QR66" s="32"/>
      <c r="QS66" s="32"/>
      <c r="QT66" s="32"/>
      <c r="QU66" s="32"/>
      <c r="QV66" s="32"/>
      <c r="QW66" s="32"/>
      <c r="QX66" s="32"/>
      <c r="QY66" s="32"/>
      <c r="QZ66" s="32"/>
      <c r="RA66" s="32"/>
      <c r="RB66" s="32"/>
      <c r="RC66" s="32"/>
      <c r="RD66" s="32"/>
      <c r="RE66" s="32"/>
      <c r="RF66" s="32"/>
      <c r="RG66" s="32"/>
      <c r="RH66" s="32"/>
      <c r="RI66" s="32"/>
      <c r="RJ66" s="32"/>
      <c r="RK66" s="32"/>
      <c r="RL66" s="32"/>
      <c r="RM66" s="32"/>
      <c r="RN66" s="32"/>
      <c r="RO66" s="32"/>
      <c r="RP66" s="32"/>
      <c r="RQ66" s="32"/>
      <c r="RR66" s="32"/>
      <c r="RS66" s="32"/>
      <c r="RT66" s="32"/>
      <c r="RU66" s="32"/>
      <c r="RV66" s="32"/>
      <c r="RW66" s="32"/>
      <c r="RX66" s="32"/>
      <c r="RY66" s="32"/>
      <c r="RZ66" s="32"/>
      <c r="SA66" s="32"/>
      <c r="SB66" s="32"/>
      <c r="SC66" s="32"/>
      <c r="SD66" s="32"/>
      <c r="SE66" s="32"/>
      <c r="SF66" s="32"/>
      <c r="SG66" s="32"/>
      <c r="SH66" s="32"/>
      <c r="SI66" s="32"/>
      <c r="SJ66" s="32"/>
      <c r="SK66" s="32"/>
      <c r="SL66" s="32"/>
      <c r="SM66" s="32"/>
      <c r="SN66" s="32"/>
      <c r="SO66" s="32"/>
      <c r="SP66" s="32"/>
      <c r="SQ66" s="32"/>
      <c r="SR66" s="32"/>
      <c r="SS66" s="32"/>
      <c r="ST66" s="32"/>
      <c r="SU66" s="32"/>
      <c r="SV66" s="32"/>
      <c r="SW66" s="32"/>
      <c r="SX66" s="32"/>
      <c r="SY66" s="32"/>
      <c r="SZ66" s="32"/>
      <c r="TA66" s="32"/>
      <c r="TB66" s="32"/>
      <c r="TC66" s="32"/>
      <c r="TD66" s="32"/>
      <c r="TE66" s="32"/>
      <c r="TF66" s="32"/>
      <c r="TG66" s="32"/>
      <c r="TH66" s="32"/>
      <c r="TI66" s="32"/>
      <c r="TJ66" s="32"/>
      <c r="TK66" s="32"/>
      <c r="TL66" s="32"/>
      <c r="TM66" s="32"/>
      <c r="TN66" s="32"/>
      <c r="TO66" s="32"/>
      <c r="TP66" s="32"/>
      <c r="TQ66" s="32"/>
      <c r="TR66" s="32"/>
      <c r="TS66" s="32"/>
      <c r="TT66" s="32"/>
      <c r="TU66" s="32"/>
      <c r="TV66" s="32"/>
      <c r="TW66" s="32"/>
      <c r="TX66" s="32"/>
      <c r="TY66" s="32"/>
      <c r="TZ66" s="32"/>
      <c r="UA66" s="32"/>
      <c r="UB66" s="32"/>
      <c r="UC66" s="32"/>
    </row>
    <row r="67" spans="1:549" s="7" customFormat="1" ht="13.8" x14ac:dyDescent="0.25">
      <c r="A67" s="23"/>
      <c r="B67" s="23"/>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34"/>
      <c r="AK67" s="34"/>
      <c r="AL67" s="34"/>
      <c r="AM67" s="34"/>
      <c r="AN67" s="34"/>
      <c r="AO67" s="34"/>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44"/>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c r="II67" s="32"/>
      <c r="IJ67" s="32"/>
      <c r="IK67" s="32"/>
      <c r="IL67" s="32"/>
      <c r="IM67" s="32"/>
      <c r="IN67" s="32"/>
      <c r="IO67" s="32"/>
      <c r="IP67" s="32"/>
      <c r="IQ67" s="32"/>
      <c r="IR67" s="32"/>
      <c r="IS67" s="32"/>
      <c r="IT67" s="32"/>
      <c r="IU67" s="32"/>
      <c r="IV67" s="32"/>
      <c r="IW67" s="32"/>
      <c r="IX67" s="32"/>
      <c r="IY67" s="32"/>
      <c r="IZ67" s="32"/>
      <c r="JA67" s="32"/>
      <c r="JB67" s="32"/>
      <c r="JC67" s="32"/>
      <c r="JD67" s="32"/>
      <c r="JE67" s="32"/>
      <c r="JF67" s="32"/>
      <c r="JG67" s="32"/>
      <c r="JH67" s="32"/>
      <c r="JI67" s="32"/>
      <c r="JJ67" s="32"/>
      <c r="JK67" s="32"/>
      <c r="JL67" s="32"/>
      <c r="JM67" s="32"/>
      <c r="JN67" s="32"/>
      <c r="JO67" s="32"/>
      <c r="JP67" s="32"/>
      <c r="JQ67" s="32"/>
      <c r="JR67" s="32"/>
      <c r="JS67" s="32"/>
      <c r="JT67" s="32"/>
      <c r="JU67" s="32"/>
      <c r="JV67" s="32"/>
      <c r="JW67" s="32"/>
      <c r="JX67" s="32"/>
      <c r="JY67" s="32"/>
      <c r="JZ67" s="32"/>
      <c r="KA67" s="32"/>
      <c r="KB67" s="32"/>
      <c r="KC67" s="32"/>
      <c r="KD67" s="32"/>
      <c r="KE67" s="32"/>
      <c r="KF67" s="32"/>
      <c r="KG67" s="32"/>
      <c r="KH67" s="32"/>
      <c r="KI67" s="32"/>
      <c r="KJ67" s="32"/>
      <c r="KK67" s="32"/>
      <c r="KL67" s="32"/>
      <c r="KM67" s="32"/>
      <c r="KN67" s="32"/>
      <c r="KO67" s="32"/>
      <c r="KP67" s="32"/>
      <c r="KQ67" s="32"/>
      <c r="KR67" s="32"/>
      <c r="KS67" s="32"/>
      <c r="KT67" s="32"/>
      <c r="KU67" s="32"/>
      <c r="KV67" s="32"/>
      <c r="KW67" s="32"/>
      <c r="KX67" s="32"/>
      <c r="KY67" s="32"/>
      <c r="KZ67" s="32"/>
      <c r="LA67" s="32"/>
      <c r="LB67" s="32"/>
      <c r="LC67" s="32"/>
      <c r="LD67" s="32"/>
      <c r="LE67" s="32"/>
      <c r="LF67" s="32"/>
      <c r="LG67" s="32"/>
      <c r="LH67" s="32"/>
      <c r="LI67" s="32"/>
      <c r="LJ67" s="32"/>
      <c r="LK67" s="32"/>
      <c r="LL67" s="32"/>
      <c r="LM67" s="32"/>
      <c r="LN67" s="32"/>
      <c r="LO67" s="32"/>
      <c r="LP67" s="32"/>
      <c r="LQ67" s="32"/>
      <c r="LR67" s="32"/>
      <c r="LS67" s="32"/>
      <c r="LT67" s="32"/>
      <c r="LU67" s="32"/>
      <c r="LV67" s="32"/>
      <c r="LW67" s="32"/>
      <c r="LX67" s="32"/>
      <c r="LY67" s="32"/>
      <c r="LZ67" s="32"/>
      <c r="MA67" s="32"/>
      <c r="MB67" s="32"/>
      <c r="MC67" s="32"/>
      <c r="MD67" s="32"/>
      <c r="ME67" s="32"/>
      <c r="MF67" s="32"/>
      <c r="MG67" s="32"/>
      <c r="MH67" s="32"/>
      <c r="MI67" s="32"/>
      <c r="MJ67" s="32"/>
      <c r="MK67" s="32"/>
      <c r="ML67" s="32"/>
      <c r="MM67" s="32"/>
      <c r="MN67" s="32"/>
      <c r="MO67" s="32"/>
      <c r="MP67" s="32"/>
      <c r="MQ67" s="32"/>
      <c r="MR67" s="32"/>
      <c r="MS67" s="32"/>
      <c r="MT67" s="32"/>
      <c r="MU67" s="32"/>
      <c r="MV67" s="32"/>
      <c r="MW67" s="32"/>
      <c r="MX67" s="32"/>
      <c r="MY67" s="32"/>
      <c r="MZ67" s="32"/>
      <c r="NA67" s="32"/>
      <c r="NB67" s="32"/>
      <c r="NC67" s="32"/>
      <c r="ND67" s="32"/>
      <c r="NE67" s="32"/>
      <c r="NF67" s="32"/>
      <c r="NG67" s="32"/>
      <c r="NH67" s="32"/>
      <c r="NI67" s="32"/>
      <c r="NJ67" s="32"/>
      <c r="NK67" s="32"/>
      <c r="NL67" s="32"/>
      <c r="NM67" s="32"/>
      <c r="NN67" s="32"/>
      <c r="NO67" s="32"/>
      <c r="NP67" s="32"/>
      <c r="NQ67" s="32"/>
      <c r="NR67" s="32"/>
      <c r="NS67" s="32"/>
      <c r="NT67" s="32"/>
      <c r="NU67" s="32"/>
      <c r="NV67" s="32"/>
      <c r="NW67" s="32"/>
      <c r="NX67" s="32"/>
      <c r="NY67" s="32"/>
      <c r="NZ67" s="32"/>
      <c r="OA67" s="32"/>
      <c r="OB67" s="32"/>
      <c r="OC67" s="32"/>
      <c r="OD67" s="32"/>
      <c r="OE67" s="32"/>
      <c r="OF67" s="32"/>
      <c r="OG67" s="32"/>
      <c r="OH67" s="32"/>
      <c r="OI67" s="32"/>
      <c r="OJ67" s="32"/>
      <c r="OK67" s="32"/>
      <c r="OL67" s="32"/>
      <c r="OM67" s="32"/>
      <c r="ON67" s="32"/>
      <c r="OO67" s="32"/>
      <c r="OP67" s="32"/>
      <c r="OQ67" s="32"/>
      <c r="OR67" s="32"/>
      <c r="OS67" s="32"/>
      <c r="OT67" s="32"/>
      <c r="OU67" s="32"/>
      <c r="OV67" s="32"/>
      <c r="OW67" s="32"/>
      <c r="OX67" s="32"/>
      <c r="OY67" s="32"/>
      <c r="OZ67" s="32"/>
      <c r="PA67" s="32"/>
      <c r="PB67" s="32"/>
      <c r="PC67" s="32"/>
      <c r="PD67" s="32"/>
      <c r="PE67" s="32"/>
      <c r="PF67" s="32"/>
      <c r="PG67" s="32"/>
      <c r="PH67" s="32"/>
      <c r="PI67" s="32"/>
      <c r="PJ67" s="32"/>
      <c r="PK67" s="32"/>
      <c r="PL67" s="32"/>
      <c r="PM67" s="32"/>
      <c r="PN67" s="32"/>
      <c r="PO67" s="32"/>
      <c r="PP67" s="32"/>
      <c r="PQ67" s="32"/>
      <c r="PR67" s="32"/>
      <c r="PS67" s="32"/>
      <c r="PT67" s="32"/>
      <c r="PU67" s="32"/>
      <c r="PV67" s="32"/>
      <c r="PW67" s="32"/>
      <c r="PX67" s="32"/>
      <c r="PY67" s="32"/>
      <c r="PZ67" s="32"/>
      <c r="QA67" s="32"/>
      <c r="QB67" s="32"/>
      <c r="QC67" s="32"/>
      <c r="QD67" s="32"/>
      <c r="QE67" s="32"/>
      <c r="QF67" s="32"/>
      <c r="QG67" s="32"/>
      <c r="QH67" s="32"/>
      <c r="QI67" s="32"/>
      <c r="QJ67" s="32"/>
      <c r="QK67" s="32"/>
      <c r="QL67" s="32"/>
      <c r="QM67" s="32"/>
      <c r="QN67" s="32"/>
      <c r="QO67" s="32"/>
      <c r="QP67" s="32"/>
      <c r="QQ67" s="32"/>
      <c r="QR67" s="32"/>
      <c r="QS67" s="32"/>
      <c r="QT67" s="32"/>
      <c r="QU67" s="32"/>
      <c r="QV67" s="32"/>
      <c r="QW67" s="32"/>
      <c r="QX67" s="32"/>
      <c r="QY67" s="32"/>
      <c r="QZ67" s="32"/>
      <c r="RA67" s="32"/>
      <c r="RB67" s="32"/>
      <c r="RC67" s="32"/>
      <c r="RD67" s="32"/>
      <c r="RE67" s="32"/>
      <c r="RF67" s="32"/>
      <c r="RG67" s="32"/>
      <c r="RH67" s="32"/>
      <c r="RI67" s="32"/>
      <c r="RJ67" s="32"/>
      <c r="RK67" s="32"/>
      <c r="RL67" s="32"/>
      <c r="RM67" s="32"/>
      <c r="RN67" s="32"/>
      <c r="RO67" s="32"/>
      <c r="RP67" s="32"/>
      <c r="RQ67" s="32"/>
      <c r="RR67" s="32"/>
      <c r="RS67" s="32"/>
      <c r="RT67" s="32"/>
      <c r="RU67" s="32"/>
      <c r="RV67" s="32"/>
      <c r="RW67" s="32"/>
      <c r="RX67" s="32"/>
      <c r="RY67" s="32"/>
      <c r="RZ67" s="32"/>
      <c r="SA67" s="32"/>
      <c r="SB67" s="32"/>
      <c r="SC67" s="32"/>
      <c r="SD67" s="32"/>
      <c r="SE67" s="32"/>
      <c r="SF67" s="32"/>
      <c r="SG67" s="32"/>
      <c r="SH67" s="32"/>
      <c r="SI67" s="32"/>
      <c r="SJ67" s="32"/>
      <c r="SK67" s="32"/>
      <c r="SL67" s="32"/>
      <c r="SM67" s="32"/>
      <c r="SN67" s="32"/>
      <c r="SO67" s="32"/>
      <c r="SP67" s="32"/>
      <c r="SQ67" s="32"/>
      <c r="SR67" s="32"/>
      <c r="SS67" s="32"/>
      <c r="ST67" s="32"/>
      <c r="SU67" s="32"/>
      <c r="SV67" s="32"/>
      <c r="SW67" s="32"/>
      <c r="SX67" s="32"/>
      <c r="SY67" s="32"/>
      <c r="SZ67" s="32"/>
      <c r="TA67" s="32"/>
      <c r="TB67" s="32"/>
      <c r="TC67" s="32"/>
      <c r="TD67" s="32"/>
      <c r="TE67" s="32"/>
      <c r="TF67" s="32"/>
      <c r="TG67" s="32"/>
      <c r="TH67" s="32"/>
      <c r="TI67" s="32"/>
      <c r="TJ67" s="32"/>
      <c r="TK67" s="32"/>
      <c r="TL67" s="32"/>
      <c r="TM67" s="32"/>
      <c r="TN67" s="32"/>
      <c r="TO67" s="32"/>
      <c r="TP67" s="32"/>
      <c r="TQ67" s="32"/>
      <c r="TR67" s="32"/>
      <c r="TS67" s="32"/>
      <c r="TT67" s="32"/>
      <c r="TU67" s="32"/>
      <c r="TV67" s="32"/>
      <c r="TW67" s="32"/>
      <c r="TX67" s="32"/>
      <c r="TY67" s="32"/>
      <c r="TZ67" s="32"/>
      <c r="UA67" s="32"/>
      <c r="UB67" s="32"/>
      <c r="UC67" s="32"/>
    </row>
    <row r="68" spans="1:549" s="7" customFormat="1" ht="13.8" x14ac:dyDescent="0.25">
      <c r="A68" s="23"/>
      <c r="B68" s="2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34"/>
      <c r="AK68" s="34"/>
      <c r="AL68" s="34"/>
      <c r="AM68" s="34"/>
      <c r="AN68" s="34"/>
      <c r="AO68" s="34"/>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44"/>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c r="IM68" s="32"/>
      <c r="IN68" s="32"/>
      <c r="IO68" s="32"/>
      <c r="IP68" s="32"/>
      <c r="IQ68" s="32"/>
      <c r="IR68" s="32"/>
      <c r="IS68" s="32"/>
      <c r="IT68" s="32"/>
      <c r="IU68" s="32"/>
      <c r="IV68" s="32"/>
      <c r="IW68" s="32"/>
      <c r="IX68" s="32"/>
      <c r="IY68" s="32"/>
      <c r="IZ68" s="32"/>
      <c r="JA68" s="32"/>
      <c r="JB68" s="32"/>
      <c r="JC68" s="32"/>
      <c r="JD68" s="32"/>
      <c r="JE68" s="32"/>
      <c r="JF68" s="32"/>
      <c r="JG68" s="32"/>
      <c r="JH68" s="32"/>
      <c r="JI68" s="32"/>
      <c r="JJ68" s="32"/>
      <c r="JK68" s="32"/>
      <c r="JL68" s="32"/>
      <c r="JM68" s="32"/>
      <c r="JN68" s="32"/>
      <c r="JO68" s="32"/>
      <c r="JP68" s="32"/>
      <c r="JQ68" s="32"/>
      <c r="JR68" s="32"/>
      <c r="JS68" s="32"/>
      <c r="JT68" s="32"/>
      <c r="JU68" s="32"/>
      <c r="JV68" s="32"/>
      <c r="JW68" s="32"/>
      <c r="JX68" s="32"/>
      <c r="JY68" s="32"/>
      <c r="JZ68" s="32"/>
      <c r="KA68" s="32"/>
      <c r="KB68" s="32"/>
      <c r="KC68" s="32"/>
      <c r="KD68" s="32"/>
      <c r="KE68" s="32"/>
      <c r="KF68" s="32"/>
      <c r="KG68" s="32"/>
      <c r="KH68" s="32"/>
      <c r="KI68" s="32"/>
      <c r="KJ68" s="32"/>
      <c r="KK68" s="32"/>
      <c r="KL68" s="32"/>
      <c r="KM68" s="32"/>
      <c r="KN68" s="32"/>
      <c r="KO68" s="32"/>
      <c r="KP68" s="32"/>
      <c r="KQ68" s="32"/>
      <c r="KR68" s="32"/>
      <c r="KS68" s="32"/>
      <c r="KT68" s="32"/>
      <c r="KU68" s="32"/>
      <c r="KV68" s="32"/>
      <c r="KW68" s="32"/>
      <c r="KX68" s="32"/>
      <c r="KY68" s="32"/>
      <c r="KZ68" s="32"/>
      <c r="LA68" s="32"/>
      <c r="LB68" s="32"/>
      <c r="LC68" s="32"/>
      <c r="LD68" s="32"/>
      <c r="LE68" s="32"/>
      <c r="LF68" s="32"/>
      <c r="LG68" s="32"/>
      <c r="LH68" s="32"/>
      <c r="LI68" s="32"/>
      <c r="LJ68" s="32"/>
      <c r="LK68" s="32"/>
      <c r="LL68" s="32"/>
      <c r="LM68" s="32"/>
      <c r="LN68" s="32"/>
      <c r="LO68" s="32"/>
      <c r="LP68" s="32"/>
      <c r="LQ68" s="32"/>
      <c r="LR68" s="32"/>
      <c r="LS68" s="32"/>
      <c r="LT68" s="32"/>
      <c r="LU68" s="32"/>
      <c r="LV68" s="32"/>
      <c r="LW68" s="32"/>
      <c r="LX68" s="32"/>
      <c r="LY68" s="32"/>
      <c r="LZ68" s="32"/>
      <c r="MA68" s="32"/>
      <c r="MB68" s="32"/>
      <c r="MC68" s="32"/>
      <c r="MD68" s="32"/>
      <c r="ME68" s="32"/>
      <c r="MF68" s="32"/>
      <c r="MG68" s="32"/>
      <c r="MH68" s="32"/>
      <c r="MI68" s="32"/>
      <c r="MJ68" s="32"/>
      <c r="MK68" s="32"/>
      <c r="ML68" s="32"/>
      <c r="MM68" s="32"/>
      <c r="MN68" s="32"/>
      <c r="MO68" s="32"/>
      <c r="MP68" s="32"/>
      <c r="MQ68" s="32"/>
      <c r="MR68" s="32"/>
      <c r="MS68" s="32"/>
      <c r="MT68" s="32"/>
      <c r="MU68" s="32"/>
      <c r="MV68" s="32"/>
      <c r="MW68" s="32"/>
      <c r="MX68" s="32"/>
      <c r="MY68" s="32"/>
      <c r="MZ68" s="32"/>
      <c r="NA68" s="32"/>
      <c r="NB68" s="32"/>
      <c r="NC68" s="32"/>
      <c r="ND68" s="32"/>
      <c r="NE68" s="32"/>
      <c r="NF68" s="32"/>
      <c r="NG68" s="32"/>
      <c r="NH68" s="32"/>
      <c r="NI68" s="32"/>
      <c r="NJ68" s="32"/>
      <c r="NK68" s="32"/>
      <c r="NL68" s="32"/>
      <c r="NM68" s="32"/>
      <c r="NN68" s="32"/>
      <c r="NO68" s="32"/>
      <c r="NP68" s="32"/>
      <c r="NQ68" s="32"/>
      <c r="NR68" s="32"/>
      <c r="NS68" s="32"/>
      <c r="NT68" s="32"/>
      <c r="NU68" s="32"/>
      <c r="NV68" s="32"/>
      <c r="NW68" s="32"/>
      <c r="NX68" s="32"/>
      <c r="NY68" s="32"/>
      <c r="NZ68" s="32"/>
      <c r="OA68" s="32"/>
      <c r="OB68" s="32"/>
      <c r="OC68" s="32"/>
      <c r="OD68" s="32"/>
      <c r="OE68" s="32"/>
      <c r="OF68" s="32"/>
      <c r="OG68" s="32"/>
      <c r="OH68" s="32"/>
      <c r="OI68" s="32"/>
      <c r="OJ68" s="32"/>
      <c r="OK68" s="32"/>
      <c r="OL68" s="32"/>
      <c r="OM68" s="32"/>
      <c r="ON68" s="32"/>
      <c r="OO68" s="32"/>
      <c r="OP68" s="32"/>
      <c r="OQ68" s="32"/>
      <c r="OR68" s="32"/>
      <c r="OS68" s="32"/>
      <c r="OT68" s="32"/>
      <c r="OU68" s="32"/>
      <c r="OV68" s="32"/>
      <c r="OW68" s="32"/>
      <c r="OX68" s="32"/>
      <c r="OY68" s="32"/>
      <c r="OZ68" s="32"/>
      <c r="PA68" s="32"/>
      <c r="PB68" s="32"/>
      <c r="PC68" s="32"/>
      <c r="PD68" s="32"/>
      <c r="PE68" s="32"/>
      <c r="PF68" s="32"/>
      <c r="PG68" s="32"/>
      <c r="PH68" s="32"/>
      <c r="PI68" s="32"/>
      <c r="PJ68" s="32"/>
      <c r="PK68" s="32"/>
      <c r="PL68" s="32"/>
      <c r="PM68" s="32"/>
      <c r="PN68" s="32"/>
      <c r="PO68" s="32"/>
      <c r="PP68" s="32"/>
      <c r="PQ68" s="32"/>
      <c r="PR68" s="32"/>
      <c r="PS68" s="32"/>
      <c r="PT68" s="32"/>
      <c r="PU68" s="32"/>
      <c r="PV68" s="32"/>
      <c r="PW68" s="32"/>
      <c r="PX68" s="32"/>
      <c r="PY68" s="32"/>
      <c r="PZ68" s="32"/>
      <c r="QA68" s="32"/>
      <c r="QB68" s="32"/>
      <c r="QC68" s="32"/>
      <c r="QD68" s="32"/>
      <c r="QE68" s="32"/>
      <c r="QF68" s="32"/>
      <c r="QG68" s="32"/>
      <c r="QH68" s="32"/>
      <c r="QI68" s="32"/>
      <c r="QJ68" s="32"/>
      <c r="QK68" s="32"/>
      <c r="QL68" s="32"/>
      <c r="QM68" s="32"/>
      <c r="QN68" s="32"/>
      <c r="QO68" s="32"/>
      <c r="QP68" s="32"/>
      <c r="QQ68" s="32"/>
      <c r="QR68" s="32"/>
      <c r="QS68" s="32"/>
      <c r="QT68" s="32"/>
      <c r="QU68" s="32"/>
      <c r="QV68" s="32"/>
      <c r="QW68" s="32"/>
      <c r="QX68" s="32"/>
      <c r="QY68" s="32"/>
      <c r="QZ68" s="32"/>
      <c r="RA68" s="32"/>
      <c r="RB68" s="32"/>
      <c r="RC68" s="32"/>
      <c r="RD68" s="32"/>
      <c r="RE68" s="32"/>
      <c r="RF68" s="32"/>
      <c r="RG68" s="32"/>
      <c r="RH68" s="32"/>
      <c r="RI68" s="32"/>
      <c r="RJ68" s="32"/>
      <c r="RK68" s="32"/>
      <c r="RL68" s="32"/>
      <c r="RM68" s="32"/>
      <c r="RN68" s="32"/>
      <c r="RO68" s="32"/>
      <c r="RP68" s="32"/>
      <c r="RQ68" s="32"/>
      <c r="RR68" s="32"/>
      <c r="RS68" s="32"/>
      <c r="RT68" s="32"/>
      <c r="RU68" s="32"/>
      <c r="RV68" s="32"/>
      <c r="RW68" s="32"/>
      <c r="RX68" s="32"/>
      <c r="RY68" s="32"/>
      <c r="RZ68" s="32"/>
      <c r="SA68" s="32"/>
      <c r="SB68" s="32"/>
      <c r="SC68" s="32"/>
      <c r="SD68" s="32"/>
      <c r="SE68" s="32"/>
      <c r="SF68" s="32"/>
      <c r="SG68" s="32"/>
      <c r="SH68" s="32"/>
      <c r="SI68" s="32"/>
      <c r="SJ68" s="32"/>
      <c r="SK68" s="32"/>
      <c r="SL68" s="32"/>
      <c r="SM68" s="32"/>
      <c r="SN68" s="32"/>
      <c r="SO68" s="32"/>
      <c r="SP68" s="32"/>
      <c r="SQ68" s="32"/>
      <c r="SR68" s="32"/>
      <c r="SS68" s="32"/>
      <c r="ST68" s="32"/>
      <c r="SU68" s="32"/>
      <c r="SV68" s="32"/>
      <c r="SW68" s="32"/>
      <c r="SX68" s="32"/>
      <c r="SY68" s="32"/>
      <c r="SZ68" s="32"/>
      <c r="TA68" s="32"/>
      <c r="TB68" s="32"/>
      <c r="TC68" s="32"/>
      <c r="TD68" s="32"/>
      <c r="TE68" s="32"/>
      <c r="TF68" s="32"/>
      <c r="TG68" s="32"/>
      <c r="TH68" s="32"/>
      <c r="TI68" s="32"/>
      <c r="TJ68" s="32"/>
      <c r="TK68" s="32"/>
      <c r="TL68" s="32"/>
      <c r="TM68" s="32"/>
      <c r="TN68" s="32"/>
      <c r="TO68" s="32"/>
      <c r="TP68" s="32"/>
      <c r="TQ68" s="32"/>
      <c r="TR68" s="32"/>
      <c r="TS68" s="32"/>
      <c r="TT68" s="32"/>
      <c r="TU68" s="32"/>
      <c r="TV68" s="32"/>
      <c r="TW68" s="32"/>
      <c r="TX68" s="32"/>
      <c r="TY68" s="32"/>
      <c r="TZ68" s="32"/>
      <c r="UA68" s="32"/>
      <c r="UB68" s="32"/>
      <c r="UC68" s="32"/>
    </row>
    <row r="69" spans="1:549" s="7" customFormat="1" ht="13.8" x14ac:dyDescent="0.25">
      <c r="A69" s="23"/>
      <c r="B69" s="23"/>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34"/>
      <c r="AK69" s="34"/>
      <c r="AL69" s="34"/>
      <c r="AM69" s="34"/>
      <c r="AN69" s="34"/>
      <c r="AO69" s="34"/>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44"/>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c r="II69" s="32"/>
      <c r="IJ69" s="32"/>
      <c r="IK69" s="32"/>
      <c r="IL69" s="32"/>
      <c r="IM69" s="32"/>
      <c r="IN69" s="32"/>
      <c r="IO69" s="32"/>
      <c r="IP69" s="32"/>
      <c r="IQ69" s="32"/>
      <c r="IR69" s="32"/>
      <c r="IS69" s="32"/>
      <c r="IT69" s="32"/>
      <c r="IU69" s="32"/>
      <c r="IV69" s="32"/>
      <c r="IW69" s="32"/>
      <c r="IX69" s="32"/>
      <c r="IY69" s="32"/>
      <c r="IZ69" s="32"/>
      <c r="JA69" s="32"/>
      <c r="JB69" s="32"/>
      <c r="JC69" s="32"/>
      <c r="JD69" s="32"/>
      <c r="JE69" s="32"/>
      <c r="JF69" s="32"/>
      <c r="JG69" s="32"/>
      <c r="JH69" s="32"/>
      <c r="JI69" s="32"/>
      <c r="JJ69" s="32"/>
      <c r="JK69" s="32"/>
      <c r="JL69" s="32"/>
      <c r="JM69" s="32"/>
      <c r="JN69" s="32"/>
      <c r="JO69" s="32"/>
      <c r="JP69" s="32"/>
      <c r="JQ69" s="32"/>
      <c r="JR69" s="32"/>
      <c r="JS69" s="32"/>
      <c r="JT69" s="32"/>
      <c r="JU69" s="32"/>
      <c r="JV69" s="32"/>
      <c r="JW69" s="32"/>
      <c r="JX69" s="32"/>
      <c r="JY69" s="32"/>
      <c r="JZ69" s="32"/>
      <c r="KA69" s="32"/>
      <c r="KB69" s="32"/>
      <c r="KC69" s="32"/>
      <c r="KD69" s="32"/>
      <c r="KE69" s="32"/>
      <c r="KF69" s="32"/>
      <c r="KG69" s="32"/>
      <c r="KH69" s="32"/>
      <c r="KI69" s="32"/>
      <c r="KJ69" s="32"/>
      <c r="KK69" s="32"/>
      <c r="KL69" s="32"/>
      <c r="KM69" s="32"/>
      <c r="KN69" s="32"/>
      <c r="KO69" s="32"/>
      <c r="KP69" s="32"/>
      <c r="KQ69" s="32"/>
      <c r="KR69" s="32"/>
      <c r="KS69" s="32"/>
      <c r="KT69" s="32"/>
      <c r="KU69" s="32"/>
      <c r="KV69" s="32"/>
      <c r="KW69" s="32"/>
      <c r="KX69" s="32"/>
      <c r="KY69" s="32"/>
      <c r="KZ69" s="32"/>
      <c r="LA69" s="32"/>
      <c r="LB69" s="32"/>
      <c r="LC69" s="32"/>
      <c r="LD69" s="32"/>
      <c r="LE69" s="32"/>
      <c r="LF69" s="32"/>
      <c r="LG69" s="32"/>
      <c r="LH69" s="32"/>
      <c r="LI69" s="32"/>
      <c r="LJ69" s="32"/>
      <c r="LK69" s="32"/>
      <c r="LL69" s="32"/>
      <c r="LM69" s="32"/>
      <c r="LN69" s="32"/>
      <c r="LO69" s="32"/>
      <c r="LP69" s="32"/>
      <c r="LQ69" s="32"/>
      <c r="LR69" s="32"/>
      <c r="LS69" s="32"/>
      <c r="LT69" s="32"/>
      <c r="LU69" s="32"/>
      <c r="LV69" s="32"/>
      <c r="LW69" s="32"/>
      <c r="LX69" s="32"/>
      <c r="LY69" s="32"/>
      <c r="LZ69" s="32"/>
      <c r="MA69" s="32"/>
      <c r="MB69" s="32"/>
      <c r="MC69" s="32"/>
      <c r="MD69" s="32"/>
      <c r="ME69" s="32"/>
      <c r="MF69" s="32"/>
      <c r="MG69" s="32"/>
      <c r="MH69" s="32"/>
      <c r="MI69" s="32"/>
      <c r="MJ69" s="32"/>
      <c r="MK69" s="32"/>
      <c r="ML69" s="32"/>
      <c r="MM69" s="32"/>
      <c r="MN69" s="32"/>
      <c r="MO69" s="32"/>
      <c r="MP69" s="32"/>
      <c r="MQ69" s="32"/>
      <c r="MR69" s="32"/>
      <c r="MS69" s="32"/>
      <c r="MT69" s="32"/>
      <c r="MU69" s="32"/>
      <c r="MV69" s="32"/>
      <c r="MW69" s="32"/>
      <c r="MX69" s="32"/>
      <c r="MY69" s="32"/>
      <c r="MZ69" s="32"/>
      <c r="NA69" s="32"/>
      <c r="NB69" s="32"/>
      <c r="NC69" s="32"/>
      <c r="ND69" s="32"/>
      <c r="NE69" s="32"/>
      <c r="NF69" s="32"/>
      <c r="NG69" s="32"/>
      <c r="NH69" s="32"/>
      <c r="NI69" s="32"/>
      <c r="NJ69" s="32"/>
      <c r="NK69" s="32"/>
      <c r="NL69" s="32"/>
      <c r="NM69" s="32"/>
      <c r="NN69" s="32"/>
      <c r="NO69" s="32"/>
      <c r="NP69" s="32"/>
      <c r="NQ69" s="32"/>
      <c r="NR69" s="32"/>
      <c r="NS69" s="32"/>
      <c r="NT69" s="32"/>
      <c r="NU69" s="32"/>
      <c r="NV69" s="32"/>
      <c r="NW69" s="32"/>
      <c r="NX69" s="32"/>
      <c r="NY69" s="32"/>
      <c r="NZ69" s="32"/>
      <c r="OA69" s="32"/>
      <c r="OB69" s="32"/>
      <c r="OC69" s="32"/>
      <c r="OD69" s="32"/>
      <c r="OE69" s="32"/>
      <c r="OF69" s="32"/>
      <c r="OG69" s="32"/>
      <c r="OH69" s="32"/>
      <c r="OI69" s="32"/>
      <c r="OJ69" s="32"/>
      <c r="OK69" s="32"/>
      <c r="OL69" s="32"/>
      <c r="OM69" s="32"/>
      <c r="ON69" s="32"/>
      <c r="OO69" s="32"/>
      <c r="OP69" s="32"/>
      <c r="OQ69" s="32"/>
      <c r="OR69" s="32"/>
      <c r="OS69" s="32"/>
      <c r="OT69" s="32"/>
      <c r="OU69" s="32"/>
      <c r="OV69" s="32"/>
      <c r="OW69" s="32"/>
      <c r="OX69" s="32"/>
      <c r="OY69" s="32"/>
      <c r="OZ69" s="32"/>
      <c r="PA69" s="32"/>
      <c r="PB69" s="32"/>
      <c r="PC69" s="32"/>
      <c r="PD69" s="32"/>
      <c r="PE69" s="32"/>
      <c r="PF69" s="32"/>
      <c r="PG69" s="32"/>
      <c r="PH69" s="32"/>
      <c r="PI69" s="32"/>
      <c r="PJ69" s="32"/>
      <c r="PK69" s="32"/>
      <c r="PL69" s="32"/>
      <c r="PM69" s="32"/>
      <c r="PN69" s="32"/>
      <c r="PO69" s="32"/>
      <c r="PP69" s="32"/>
      <c r="PQ69" s="32"/>
      <c r="PR69" s="32"/>
      <c r="PS69" s="32"/>
      <c r="PT69" s="32"/>
      <c r="PU69" s="32"/>
      <c r="PV69" s="32"/>
      <c r="PW69" s="32"/>
      <c r="PX69" s="32"/>
      <c r="PY69" s="32"/>
      <c r="PZ69" s="32"/>
      <c r="QA69" s="32"/>
      <c r="QB69" s="32"/>
      <c r="QC69" s="32"/>
      <c r="QD69" s="32"/>
      <c r="QE69" s="32"/>
      <c r="QF69" s="32"/>
      <c r="QG69" s="32"/>
      <c r="QH69" s="32"/>
      <c r="QI69" s="32"/>
      <c r="QJ69" s="32"/>
      <c r="QK69" s="32"/>
      <c r="QL69" s="32"/>
      <c r="QM69" s="32"/>
      <c r="QN69" s="32"/>
      <c r="QO69" s="32"/>
      <c r="QP69" s="32"/>
      <c r="QQ69" s="32"/>
      <c r="QR69" s="32"/>
      <c r="QS69" s="32"/>
      <c r="QT69" s="32"/>
      <c r="QU69" s="32"/>
      <c r="QV69" s="32"/>
      <c r="QW69" s="32"/>
      <c r="QX69" s="32"/>
      <c r="QY69" s="32"/>
      <c r="QZ69" s="32"/>
      <c r="RA69" s="32"/>
      <c r="RB69" s="32"/>
      <c r="RC69" s="32"/>
      <c r="RD69" s="32"/>
      <c r="RE69" s="32"/>
      <c r="RF69" s="32"/>
      <c r="RG69" s="32"/>
      <c r="RH69" s="32"/>
      <c r="RI69" s="32"/>
      <c r="RJ69" s="32"/>
      <c r="RK69" s="32"/>
      <c r="RL69" s="32"/>
      <c r="RM69" s="32"/>
      <c r="RN69" s="32"/>
      <c r="RO69" s="32"/>
      <c r="RP69" s="32"/>
      <c r="RQ69" s="32"/>
      <c r="RR69" s="32"/>
      <c r="RS69" s="32"/>
      <c r="RT69" s="32"/>
      <c r="RU69" s="32"/>
      <c r="RV69" s="32"/>
      <c r="RW69" s="32"/>
      <c r="RX69" s="32"/>
      <c r="RY69" s="32"/>
      <c r="RZ69" s="32"/>
      <c r="SA69" s="32"/>
      <c r="SB69" s="32"/>
      <c r="SC69" s="32"/>
      <c r="SD69" s="32"/>
      <c r="SE69" s="32"/>
      <c r="SF69" s="32"/>
      <c r="SG69" s="32"/>
      <c r="SH69" s="32"/>
      <c r="SI69" s="32"/>
      <c r="SJ69" s="32"/>
      <c r="SK69" s="32"/>
      <c r="SL69" s="32"/>
      <c r="SM69" s="32"/>
      <c r="SN69" s="32"/>
      <c r="SO69" s="32"/>
      <c r="SP69" s="32"/>
      <c r="SQ69" s="32"/>
      <c r="SR69" s="32"/>
      <c r="SS69" s="32"/>
      <c r="ST69" s="32"/>
      <c r="SU69" s="32"/>
      <c r="SV69" s="32"/>
      <c r="SW69" s="32"/>
      <c r="SX69" s="32"/>
      <c r="SY69" s="32"/>
      <c r="SZ69" s="32"/>
      <c r="TA69" s="32"/>
      <c r="TB69" s="32"/>
      <c r="TC69" s="32"/>
      <c r="TD69" s="32"/>
      <c r="TE69" s="32"/>
      <c r="TF69" s="32"/>
      <c r="TG69" s="32"/>
      <c r="TH69" s="32"/>
      <c r="TI69" s="32"/>
      <c r="TJ69" s="32"/>
      <c r="TK69" s="32"/>
      <c r="TL69" s="32"/>
      <c r="TM69" s="32"/>
      <c r="TN69" s="32"/>
      <c r="TO69" s="32"/>
      <c r="TP69" s="32"/>
      <c r="TQ69" s="32"/>
      <c r="TR69" s="32"/>
      <c r="TS69" s="32"/>
      <c r="TT69" s="32"/>
      <c r="TU69" s="32"/>
      <c r="TV69" s="32"/>
      <c r="TW69" s="32"/>
      <c r="TX69" s="32"/>
      <c r="TY69" s="32"/>
      <c r="TZ69" s="32"/>
      <c r="UA69" s="32"/>
      <c r="UB69" s="32"/>
      <c r="UC69" s="32"/>
    </row>
    <row r="70" spans="1:549" s="7" customFormat="1" ht="13.8" x14ac:dyDescent="0.25">
      <c r="A70" s="23"/>
      <c r="B70" s="23"/>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34"/>
      <c r="AK70" s="34"/>
      <c r="AL70" s="34"/>
      <c r="AM70" s="34"/>
      <c r="AN70" s="34"/>
      <c r="AO70" s="34"/>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44"/>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2"/>
      <c r="HW70" s="32"/>
      <c r="HX70" s="32"/>
      <c r="HY70" s="32"/>
      <c r="HZ70" s="32"/>
      <c r="IA70" s="32"/>
      <c r="IB70" s="32"/>
      <c r="IC70" s="32"/>
      <c r="ID70" s="32"/>
      <c r="IE70" s="32"/>
      <c r="IF70" s="32"/>
      <c r="IG70" s="32"/>
      <c r="IH70" s="32"/>
      <c r="II70" s="32"/>
      <c r="IJ70" s="32"/>
      <c r="IK70" s="32"/>
      <c r="IL70" s="32"/>
      <c r="IM70" s="32"/>
      <c r="IN70" s="32"/>
      <c r="IO70" s="32"/>
      <c r="IP70" s="32"/>
      <c r="IQ70" s="32"/>
      <c r="IR70" s="32"/>
      <c r="IS70" s="32"/>
      <c r="IT70" s="32"/>
      <c r="IU70" s="32"/>
      <c r="IV70" s="32"/>
      <c r="IW70" s="32"/>
      <c r="IX70" s="32"/>
      <c r="IY70" s="32"/>
      <c r="IZ70" s="32"/>
      <c r="JA70" s="32"/>
      <c r="JB70" s="32"/>
      <c r="JC70" s="32"/>
      <c r="JD70" s="32"/>
      <c r="JE70" s="32"/>
      <c r="JF70" s="32"/>
      <c r="JG70" s="32"/>
      <c r="JH70" s="32"/>
      <c r="JI70" s="32"/>
      <c r="JJ70" s="32"/>
      <c r="JK70" s="32"/>
      <c r="JL70" s="32"/>
      <c r="JM70" s="32"/>
      <c r="JN70" s="32"/>
      <c r="JO70" s="32"/>
      <c r="JP70" s="32"/>
      <c r="JQ70" s="32"/>
      <c r="JR70" s="32"/>
      <c r="JS70" s="32"/>
      <c r="JT70" s="32"/>
      <c r="JU70" s="32"/>
      <c r="JV70" s="32"/>
      <c r="JW70" s="32"/>
      <c r="JX70" s="32"/>
      <c r="JY70" s="32"/>
      <c r="JZ70" s="32"/>
      <c r="KA70" s="32"/>
      <c r="KB70" s="32"/>
      <c r="KC70" s="32"/>
      <c r="KD70" s="32"/>
      <c r="KE70" s="32"/>
      <c r="KF70" s="32"/>
      <c r="KG70" s="32"/>
      <c r="KH70" s="32"/>
      <c r="KI70" s="32"/>
      <c r="KJ70" s="32"/>
      <c r="KK70" s="32"/>
      <c r="KL70" s="32"/>
      <c r="KM70" s="32"/>
      <c r="KN70" s="32"/>
      <c r="KO70" s="32"/>
      <c r="KP70" s="32"/>
      <c r="KQ70" s="32"/>
      <c r="KR70" s="32"/>
      <c r="KS70" s="32"/>
      <c r="KT70" s="32"/>
      <c r="KU70" s="32"/>
      <c r="KV70" s="32"/>
      <c r="KW70" s="32"/>
      <c r="KX70" s="32"/>
      <c r="KY70" s="32"/>
      <c r="KZ70" s="32"/>
      <c r="LA70" s="32"/>
      <c r="LB70" s="32"/>
      <c r="LC70" s="32"/>
      <c r="LD70" s="32"/>
      <c r="LE70" s="32"/>
      <c r="LF70" s="32"/>
      <c r="LG70" s="32"/>
      <c r="LH70" s="32"/>
      <c r="LI70" s="32"/>
      <c r="LJ70" s="32"/>
      <c r="LK70" s="32"/>
      <c r="LL70" s="32"/>
      <c r="LM70" s="32"/>
      <c r="LN70" s="32"/>
      <c r="LO70" s="32"/>
      <c r="LP70" s="32"/>
      <c r="LQ70" s="32"/>
      <c r="LR70" s="32"/>
      <c r="LS70" s="32"/>
      <c r="LT70" s="32"/>
      <c r="LU70" s="32"/>
      <c r="LV70" s="32"/>
      <c r="LW70" s="32"/>
      <c r="LX70" s="32"/>
      <c r="LY70" s="32"/>
      <c r="LZ70" s="32"/>
      <c r="MA70" s="32"/>
      <c r="MB70" s="32"/>
      <c r="MC70" s="32"/>
      <c r="MD70" s="32"/>
      <c r="ME70" s="32"/>
      <c r="MF70" s="32"/>
      <c r="MG70" s="32"/>
      <c r="MH70" s="32"/>
      <c r="MI70" s="32"/>
      <c r="MJ70" s="32"/>
      <c r="MK70" s="32"/>
      <c r="ML70" s="32"/>
      <c r="MM70" s="32"/>
      <c r="MN70" s="32"/>
      <c r="MO70" s="32"/>
      <c r="MP70" s="32"/>
      <c r="MQ70" s="32"/>
      <c r="MR70" s="32"/>
      <c r="MS70" s="32"/>
      <c r="MT70" s="32"/>
      <c r="MU70" s="32"/>
      <c r="MV70" s="32"/>
      <c r="MW70" s="32"/>
      <c r="MX70" s="32"/>
      <c r="MY70" s="32"/>
      <c r="MZ70" s="32"/>
      <c r="NA70" s="32"/>
      <c r="NB70" s="32"/>
      <c r="NC70" s="32"/>
      <c r="ND70" s="32"/>
      <c r="NE70" s="32"/>
      <c r="NF70" s="32"/>
      <c r="NG70" s="32"/>
      <c r="NH70" s="32"/>
      <c r="NI70" s="32"/>
      <c r="NJ70" s="32"/>
      <c r="NK70" s="32"/>
      <c r="NL70" s="32"/>
      <c r="NM70" s="32"/>
      <c r="NN70" s="32"/>
      <c r="NO70" s="32"/>
      <c r="NP70" s="32"/>
      <c r="NQ70" s="32"/>
      <c r="NR70" s="32"/>
      <c r="NS70" s="32"/>
      <c r="NT70" s="32"/>
      <c r="NU70" s="32"/>
      <c r="NV70" s="32"/>
      <c r="NW70" s="32"/>
      <c r="NX70" s="32"/>
      <c r="NY70" s="32"/>
      <c r="NZ70" s="32"/>
      <c r="OA70" s="32"/>
      <c r="OB70" s="32"/>
      <c r="OC70" s="32"/>
      <c r="OD70" s="32"/>
      <c r="OE70" s="32"/>
      <c r="OF70" s="32"/>
      <c r="OG70" s="32"/>
      <c r="OH70" s="32"/>
      <c r="OI70" s="32"/>
      <c r="OJ70" s="32"/>
      <c r="OK70" s="32"/>
      <c r="OL70" s="32"/>
      <c r="OM70" s="32"/>
      <c r="ON70" s="32"/>
      <c r="OO70" s="32"/>
      <c r="OP70" s="32"/>
      <c r="OQ70" s="32"/>
      <c r="OR70" s="32"/>
      <c r="OS70" s="32"/>
      <c r="OT70" s="32"/>
      <c r="OU70" s="32"/>
      <c r="OV70" s="32"/>
      <c r="OW70" s="32"/>
      <c r="OX70" s="32"/>
      <c r="OY70" s="32"/>
      <c r="OZ70" s="32"/>
      <c r="PA70" s="32"/>
      <c r="PB70" s="32"/>
      <c r="PC70" s="32"/>
      <c r="PD70" s="32"/>
      <c r="PE70" s="32"/>
      <c r="PF70" s="32"/>
      <c r="PG70" s="32"/>
      <c r="PH70" s="32"/>
      <c r="PI70" s="32"/>
      <c r="PJ70" s="32"/>
      <c r="PK70" s="32"/>
      <c r="PL70" s="32"/>
      <c r="PM70" s="32"/>
      <c r="PN70" s="32"/>
      <c r="PO70" s="32"/>
      <c r="PP70" s="32"/>
      <c r="PQ70" s="32"/>
      <c r="PR70" s="32"/>
      <c r="PS70" s="32"/>
      <c r="PT70" s="32"/>
      <c r="PU70" s="32"/>
      <c r="PV70" s="32"/>
      <c r="PW70" s="32"/>
      <c r="PX70" s="32"/>
      <c r="PY70" s="32"/>
      <c r="PZ70" s="32"/>
      <c r="QA70" s="32"/>
      <c r="QB70" s="32"/>
      <c r="QC70" s="32"/>
      <c r="QD70" s="32"/>
      <c r="QE70" s="32"/>
      <c r="QF70" s="32"/>
      <c r="QG70" s="32"/>
      <c r="QH70" s="32"/>
      <c r="QI70" s="32"/>
      <c r="QJ70" s="32"/>
      <c r="QK70" s="32"/>
      <c r="QL70" s="32"/>
      <c r="QM70" s="32"/>
      <c r="QN70" s="32"/>
      <c r="QO70" s="32"/>
      <c r="QP70" s="32"/>
      <c r="QQ70" s="32"/>
      <c r="QR70" s="32"/>
      <c r="QS70" s="32"/>
      <c r="QT70" s="32"/>
      <c r="QU70" s="32"/>
      <c r="QV70" s="32"/>
      <c r="QW70" s="32"/>
      <c r="QX70" s="32"/>
      <c r="QY70" s="32"/>
      <c r="QZ70" s="32"/>
      <c r="RA70" s="32"/>
      <c r="RB70" s="32"/>
      <c r="RC70" s="32"/>
      <c r="RD70" s="32"/>
      <c r="RE70" s="32"/>
      <c r="RF70" s="32"/>
      <c r="RG70" s="32"/>
      <c r="RH70" s="32"/>
      <c r="RI70" s="32"/>
      <c r="RJ70" s="32"/>
      <c r="RK70" s="32"/>
      <c r="RL70" s="32"/>
      <c r="RM70" s="32"/>
      <c r="RN70" s="32"/>
      <c r="RO70" s="32"/>
      <c r="RP70" s="32"/>
      <c r="RQ70" s="32"/>
      <c r="RR70" s="32"/>
      <c r="RS70" s="32"/>
      <c r="RT70" s="32"/>
      <c r="RU70" s="32"/>
      <c r="RV70" s="32"/>
      <c r="RW70" s="32"/>
      <c r="RX70" s="32"/>
      <c r="RY70" s="32"/>
      <c r="RZ70" s="32"/>
      <c r="SA70" s="32"/>
      <c r="SB70" s="32"/>
      <c r="SC70" s="32"/>
      <c r="SD70" s="32"/>
      <c r="SE70" s="32"/>
      <c r="SF70" s="32"/>
      <c r="SG70" s="32"/>
      <c r="SH70" s="32"/>
      <c r="SI70" s="32"/>
      <c r="SJ70" s="32"/>
      <c r="SK70" s="32"/>
      <c r="SL70" s="32"/>
      <c r="SM70" s="32"/>
      <c r="SN70" s="32"/>
      <c r="SO70" s="32"/>
      <c r="SP70" s="32"/>
      <c r="SQ70" s="32"/>
      <c r="SR70" s="32"/>
      <c r="SS70" s="32"/>
      <c r="ST70" s="32"/>
      <c r="SU70" s="32"/>
      <c r="SV70" s="32"/>
      <c r="SW70" s="32"/>
      <c r="SX70" s="32"/>
      <c r="SY70" s="32"/>
      <c r="SZ70" s="32"/>
      <c r="TA70" s="32"/>
      <c r="TB70" s="32"/>
      <c r="TC70" s="32"/>
      <c r="TD70" s="32"/>
      <c r="TE70" s="32"/>
      <c r="TF70" s="32"/>
      <c r="TG70" s="32"/>
      <c r="TH70" s="32"/>
      <c r="TI70" s="32"/>
      <c r="TJ70" s="32"/>
      <c r="TK70" s="32"/>
      <c r="TL70" s="32"/>
      <c r="TM70" s="32"/>
      <c r="TN70" s="32"/>
      <c r="TO70" s="32"/>
      <c r="TP70" s="32"/>
      <c r="TQ70" s="32"/>
      <c r="TR70" s="32"/>
      <c r="TS70" s="32"/>
      <c r="TT70" s="32"/>
      <c r="TU70" s="32"/>
      <c r="TV70" s="32"/>
      <c r="TW70" s="32"/>
      <c r="TX70" s="32"/>
      <c r="TY70" s="32"/>
      <c r="TZ70" s="32"/>
      <c r="UA70" s="32"/>
      <c r="UB70" s="32"/>
      <c r="UC70" s="32"/>
    </row>
    <row r="71" spans="1:549" s="7" customFormat="1" ht="13.8" x14ac:dyDescent="0.25">
      <c r="A71" s="23"/>
      <c r="B71" s="23"/>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34"/>
      <c r="AK71" s="34"/>
      <c r="AL71" s="34"/>
      <c r="AM71" s="34"/>
      <c r="AN71" s="34"/>
      <c r="AO71" s="34"/>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44"/>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c r="II71" s="32"/>
      <c r="IJ71" s="32"/>
      <c r="IK71" s="32"/>
      <c r="IL71" s="32"/>
      <c r="IM71" s="32"/>
      <c r="IN71" s="32"/>
      <c r="IO71" s="32"/>
      <c r="IP71" s="32"/>
      <c r="IQ71" s="32"/>
      <c r="IR71" s="32"/>
      <c r="IS71" s="32"/>
      <c r="IT71" s="32"/>
      <c r="IU71" s="32"/>
      <c r="IV71" s="32"/>
      <c r="IW71" s="32"/>
      <c r="IX71" s="32"/>
      <c r="IY71" s="32"/>
      <c r="IZ71" s="32"/>
      <c r="JA71" s="32"/>
      <c r="JB71" s="32"/>
      <c r="JC71" s="32"/>
      <c r="JD71" s="32"/>
      <c r="JE71" s="32"/>
      <c r="JF71" s="32"/>
      <c r="JG71" s="32"/>
      <c r="JH71" s="32"/>
      <c r="JI71" s="32"/>
      <c r="JJ71" s="32"/>
      <c r="JK71" s="32"/>
      <c r="JL71" s="32"/>
      <c r="JM71" s="32"/>
      <c r="JN71" s="32"/>
      <c r="JO71" s="32"/>
      <c r="JP71" s="32"/>
      <c r="JQ71" s="32"/>
      <c r="JR71" s="32"/>
      <c r="JS71" s="32"/>
      <c r="JT71" s="32"/>
      <c r="JU71" s="32"/>
      <c r="JV71" s="32"/>
      <c r="JW71" s="32"/>
      <c r="JX71" s="32"/>
      <c r="JY71" s="32"/>
      <c r="JZ71" s="32"/>
      <c r="KA71" s="32"/>
      <c r="KB71" s="32"/>
      <c r="KC71" s="32"/>
      <c r="KD71" s="32"/>
      <c r="KE71" s="32"/>
      <c r="KF71" s="32"/>
      <c r="KG71" s="32"/>
      <c r="KH71" s="32"/>
      <c r="KI71" s="32"/>
      <c r="KJ71" s="32"/>
      <c r="KK71" s="32"/>
      <c r="KL71" s="32"/>
      <c r="KM71" s="32"/>
      <c r="KN71" s="32"/>
      <c r="KO71" s="32"/>
      <c r="KP71" s="32"/>
      <c r="KQ71" s="32"/>
      <c r="KR71" s="32"/>
      <c r="KS71" s="32"/>
      <c r="KT71" s="32"/>
      <c r="KU71" s="32"/>
      <c r="KV71" s="32"/>
      <c r="KW71" s="32"/>
      <c r="KX71" s="32"/>
      <c r="KY71" s="32"/>
      <c r="KZ71" s="32"/>
      <c r="LA71" s="32"/>
      <c r="LB71" s="32"/>
      <c r="LC71" s="32"/>
      <c r="LD71" s="32"/>
      <c r="LE71" s="32"/>
      <c r="LF71" s="32"/>
      <c r="LG71" s="32"/>
      <c r="LH71" s="32"/>
      <c r="LI71" s="32"/>
      <c r="LJ71" s="32"/>
      <c r="LK71" s="32"/>
      <c r="LL71" s="32"/>
      <c r="LM71" s="32"/>
      <c r="LN71" s="32"/>
      <c r="LO71" s="32"/>
      <c r="LP71" s="32"/>
      <c r="LQ71" s="32"/>
      <c r="LR71" s="32"/>
      <c r="LS71" s="32"/>
      <c r="LT71" s="32"/>
      <c r="LU71" s="32"/>
      <c r="LV71" s="32"/>
      <c r="LW71" s="32"/>
      <c r="LX71" s="32"/>
      <c r="LY71" s="32"/>
      <c r="LZ71" s="32"/>
      <c r="MA71" s="32"/>
      <c r="MB71" s="32"/>
      <c r="MC71" s="32"/>
      <c r="MD71" s="32"/>
      <c r="ME71" s="32"/>
      <c r="MF71" s="32"/>
      <c r="MG71" s="32"/>
      <c r="MH71" s="32"/>
      <c r="MI71" s="32"/>
      <c r="MJ71" s="32"/>
      <c r="MK71" s="32"/>
      <c r="ML71" s="32"/>
      <c r="MM71" s="32"/>
      <c r="MN71" s="32"/>
      <c r="MO71" s="32"/>
      <c r="MP71" s="32"/>
      <c r="MQ71" s="32"/>
      <c r="MR71" s="32"/>
      <c r="MS71" s="32"/>
      <c r="MT71" s="32"/>
      <c r="MU71" s="32"/>
      <c r="MV71" s="32"/>
      <c r="MW71" s="32"/>
      <c r="MX71" s="32"/>
      <c r="MY71" s="32"/>
      <c r="MZ71" s="32"/>
      <c r="NA71" s="32"/>
      <c r="NB71" s="32"/>
      <c r="NC71" s="32"/>
      <c r="ND71" s="32"/>
      <c r="NE71" s="32"/>
      <c r="NF71" s="32"/>
      <c r="NG71" s="32"/>
      <c r="NH71" s="32"/>
      <c r="NI71" s="32"/>
      <c r="NJ71" s="32"/>
      <c r="NK71" s="32"/>
      <c r="NL71" s="32"/>
      <c r="NM71" s="32"/>
      <c r="NN71" s="32"/>
      <c r="NO71" s="32"/>
      <c r="NP71" s="32"/>
      <c r="NQ71" s="32"/>
      <c r="NR71" s="32"/>
      <c r="NS71" s="32"/>
      <c r="NT71" s="32"/>
      <c r="NU71" s="32"/>
      <c r="NV71" s="32"/>
      <c r="NW71" s="32"/>
      <c r="NX71" s="32"/>
      <c r="NY71" s="32"/>
      <c r="NZ71" s="32"/>
      <c r="OA71" s="32"/>
      <c r="OB71" s="32"/>
      <c r="OC71" s="32"/>
      <c r="OD71" s="32"/>
      <c r="OE71" s="32"/>
      <c r="OF71" s="32"/>
      <c r="OG71" s="32"/>
      <c r="OH71" s="32"/>
      <c r="OI71" s="32"/>
      <c r="OJ71" s="32"/>
      <c r="OK71" s="32"/>
      <c r="OL71" s="32"/>
      <c r="OM71" s="32"/>
      <c r="ON71" s="32"/>
      <c r="OO71" s="32"/>
      <c r="OP71" s="32"/>
      <c r="OQ71" s="32"/>
      <c r="OR71" s="32"/>
      <c r="OS71" s="32"/>
      <c r="OT71" s="32"/>
      <c r="OU71" s="32"/>
      <c r="OV71" s="32"/>
      <c r="OW71" s="32"/>
      <c r="OX71" s="32"/>
      <c r="OY71" s="32"/>
      <c r="OZ71" s="32"/>
      <c r="PA71" s="32"/>
      <c r="PB71" s="32"/>
      <c r="PC71" s="32"/>
      <c r="PD71" s="32"/>
      <c r="PE71" s="32"/>
      <c r="PF71" s="32"/>
      <c r="PG71" s="32"/>
      <c r="PH71" s="32"/>
      <c r="PI71" s="32"/>
      <c r="PJ71" s="32"/>
      <c r="PK71" s="32"/>
      <c r="PL71" s="32"/>
      <c r="PM71" s="32"/>
      <c r="PN71" s="32"/>
      <c r="PO71" s="32"/>
      <c r="PP71" s="32"/>
      <c r="PQ71" s="32"/>
      <c r="PR71" s="32"/>
      <c r="PS71" s="32"/>
      <c r="PT71" s="32"/>
      <c r="PU71" s="32"/>
      <c r="PV71" s="32"/>
      <c r="PW71" s="32"/>
      <c r="PX71" s="32"/>
      <c r="PY71" s="32"/>
      <c r="PZ71" s="32"/>
      <c r="QA71" s="32"/>
      <c r="QB71" s="32"/>
      <c r="QC71" s="32"/>
      <c r="QD71" s="32"/>
      <c r="QE71" s="32"/>
      <c r="QF71" s="32"/>
      <c r="QG71" s="32"/>
      <c r="QH71" s="32"/>
      <c r="QI71" s="32"/>
      <c r="QJ71" s="32"/>
      <c r="QK71" s="32"/>
      <c r="QL71" s="32"/>
      <c r="QM71" s="32"/>
      <c r="QN71" s="32"/>
      <c r="QO71" s="32"/>
      <c r="QP71" s="32"/>
      <c r="QQ71" s="32"/>
      <c r="QR71" s="32"/>
      <c r="QS71" s="32"/>
      <c r="QT71" s="32"/>
      <c r="QU71" s="32"/>
      <c r="QV71" s="32"/>
      <c r="QW71" s="32"/>
      <c r="QX71" s="32"/>
      <c r="QY71" s="32"/>
      <c r="QZ71" s="32"/>
      <c r="RA71" s="32"/>
      <c r="RB71" s="32"/>
      <c r="RC71" s="32"/>
      <c r="RD71" s="32"/>
      <c r="RE71" s="32"/>
      <c r="RF71" s="32"/>
      <c r="RG71" s="32"/>
      <c r="RH71" s="32"/>
      <c r="RI71" s="32"/>
      <c r="RJ71" s="32"/>
      <c r="RK71" s="32"/>
      <c r="RL71" s="32"/>
      <c r="RM71" s="32"/>
      <c r="RN71" s="32"/>
      <c r="RO71" s="32"/>
      <c r="RP71" s="32"/>
      <c r="RQ71" s="32"/>
      <c r="RR71" s="32"/>
      <c r="RS71" s="32"/>
      <c r="RT71" s="32"/>
      <c r="RU71" s="32"/>
      <c r="RV71" s="32"/>
      <c r="RW71" s="32"/>
      <c r="RX71" s="32"/>
      <c r="RY71" s="32"/>
      <c r="RZ71" s="32"/>
      <c r="SA71" s="32"/>
      <c r="SB71" s="32"/>
      <c r="SC71" s="32"/>
      <c r="SD71" s="32"/>
      <c r="SE71" s="32"/>
      <c r="SF71" s="32"/>
      <c r="SG71" s="32"/>
      <c r="SH71" s="32"/>
      <c r="SI71" s="32"/>
      <c r="SJ71" s="32"/>
      <c r="SK71" s="32"/>
      <c r="SL71" s="32"/>
      <c r="SM71" s="32"/>
      <c r="SN71" s="32"/>
      <c r="SO71" s="32"/>
      <c r="SP71" s="32"/>
      <c r="SQ71" s="32"/>
      <c r="SR71" s="32"/>
      <c r="SS71" s="32"/>
      <c r="ST71" s="32"/>
      <c r="SU71" s="32"/>
      <c r="SV71" s="32"/>
      <c r="SW71" s="32"/>
      <c r="SX71" s="32"/>
      <c r="SY71" s="32"/>
      <c r="SZ71" s="32"/>
      <c r="TA71" s="32"/>
      <c r="TB71" s="32"/>
      <c r="TC71" s="32"/>
      <c r="TD71" s="32"/>
      <c r="TE71" s="32"/>
      <c r="TF71" s="32"/>
      <c r="TG71" s="32"/>
      <c r="TH71" s="32"/>
      <c r="TI71" s="32"/>
      <c r="TJ71" s="32"/>
      <c r="TK71" s="32"/>
      <c r="TL71" s="32"/>
      <c r="TM71" s="32"/>
      <c r="TN71" s="32"/>
      <c r="TO71" s="32"/>
      <c r="TP71" s="32"/>
      <c r="TQ71" s="32"/>
      <c r="TR71" s="32"/>
      <c r="TS71" s="32"/>
      <c r="TT71" s="32"/>
      <c r="TU71" s="32"/>
      <c r="TV71" s="32"/>
      <c r="TW71" s="32"/>
      <c r="TX71" s="32"/>
      <c r="TY71" s="32"/>
      <c r="TZ71" s="32"/>
      <c r="UA71" s="32"/>
      <c r="UB71" s="32"/>
      <c r="UC71" s="32"/>
    </row>
    <row r="72" spans="1:549" s="6" customFormat="1" ht="13.8" x14ac:dyDescent="0.25">
      <c r="A72" s="19"/>
      <c r="B72" s="19"/>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36"/>
      <c r="AK72" s="36"/>
      <c r="AL72" s="36"/>
      <c r="AM72" s="36"/>
      <c r="AN72" s="36"/>
      <c r="AO72" s="36"/>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45"/>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c r="HU72" s="33"/>
      <c r="HV72" s="33"/>
      <c r="HW72" s="33"/>
      <c r="HX72" s="33"/>
      <c r="HY72" s="33"/>
      <c r="HZ72" s="33"/>
      <c r="IA72" s="33"/>
      <c r="IB72" s="33"/>
      <c r="IC72" s="33"/>
      <c r="ID72" s="33"/>
      <c r="IE72" s="33"/>
      <c r="IF72" s="33"/>
      <c r="IG72" s="33"/>
      <c r="IH72" s="33"/>
      <c r="II72" s="33"/>
      <c r="IJ72" s="33"/>
      <c r="IK72" s="33"/>
      <c r="IL72" s="33"/>
      <c r="IM72" s="33"/>
      <c r="IN72" s="33"/>
      <c r="IO72" s="33"/>
      <c r="IP72" s="33"/>
      <c r="IQ72" s="33"/>
      <c r="IR72" s="33"/>
      <c r="IS72" s="33"/>
      <c r="IT72" s="33"/>
      <c r="IU72" s="33"/>
      <c r="IV72" s="33"/>
      <c r="IW72" s="33"/>
      <c r="IX72" s="33"/>
      <c r="IY72" s="33"/>
      <c r="IZ72" s="33"/>
      <c r="JA72" s="33"/>
      <c r="JB72" s="33"/>
      <c r="JC72" s="33"/>
      <c r="JD72" s="33"/>
      <c r="JE72" s="33"/>
      <c r="JF72" s="33"/>
      <c r="JG72" s="33"/>
      <c r="JH72" s="33"/>
      <c r="JI72" s="33"/>
      <c r="JJ72" s="33"/>
      <c r="JK72" s="33"/>
      <c r="JL72" s="33"/>
      <c r="JM72" s="33"/>
      <c r="JN72" s="33"/>
      <c r="JO72" s="33"/>
      <c r="JP72" s="33"/>
      <c r="JQ72" s="33"/>
      <c r="JR72" s="33"/>
      <c r="JS72" s="33"/>
      <c r="JT72" s="33"/>
      <c r="JU72" s="33"/>
      <c r="JV72" s="33"/>
      <c r="JW72" s="33"/>
      <c r="JX72" s="33"/>
      <c r="JY72" s="33"/>
      <c r="JZ72" s="33"/>
      <c r="KA72" s="33"/>
      <c r="KB72" s="33"/>
      <c r="KC72" s="33"/>
      <c r="KD72" s="33"/>
      <c r="KE72" s="33"/>
      <c r="KF72" s="33"/>
      <c r="KG72" s="33"/>
      <c r="KH72" s="33"/>
      <c r="KI72" s="33"/>
      <c r="KJ72" s="33"/>
      <c r="KK72" s="33"/>
      <c r="KL72" s="33"/>
      <c r="KM72" s="33"/>
      <c r="KN72" s="33"/>
      <c r="KO72" s="33"/>
      <c r="KP72" s="33"/>
      <c r="KQ72" s="33"/>
      <c r="KR72" s="33"/>
      <c r="KS72" s="33"/>
      <c r="KT72" s="33"/>
      <c r="KU72" s="33"/>
      <c r="KV72" s="33"/>
      <c r="KW72" s="33"/>
      <c r="KX72" s="33"/>
      <c r="KY72" s="33"/>
      <c r="KZ72" s="33"/>
      <c r="LA72" s="33"/>
      <c r="LB72" s="33"/>
      <c r="LC72" s="33"/>
      <c r="LD72" s="33"/>
      <c r="LE72" s="33"/>
      <c r="LF72" s="33"/>
      <c r="LG72" s="33"/>
      <c r="LH72" s="33"/>
      <c r="LI72" s="33"/>
      <c r="LJ72" s="33"/>
      <c r="LK72" s="33"/>
      <c r="LL72" s="33"/>
      <c r="LM72" s="33"/>
      <c r="LN72" s="33"/>
      <c r="LO72" s="33"/>
      <c r="LP72" s="33"/>
      <c r="LQ72" s="33"/>
      <c r="LR72" s="33"/>
      <c r="LS72" s="33"/>
      <c r="LT72" s="33"/>
      <c r="LU72" s="33"/>
      <c r="LV72" s="33"/>
      <c r="LW72" s="33"/>
      <c r="LX72" s="33"/>
      <c r="LY72" s="33"/>
      <c r="LZ72" s="33"/>
      <c r="MA72" s="33"/>
      <c r="MB72" s="33"/>
      <c r="MC72" s="33"/>
      <c r="MD72" s="33"/>
      <c r="ME72" s="33"/>
      <c r="MF72" s="33"/>
      <c r="MG72" s="33"/>
      <c r="MH72" s="33"/>
      <c r="MI72" s="33"/>
      <c r="MJ72" s="33"/>
      <c r="MK72" s="33"/>
      <c r="ML72" s="33"/>
      <c r="MM72" s="33"/>
      <c r="MN72" s="33"/>
      <c r="MO72" s="33"/>
      <c r="MP72" s="33"/>
      <c r="MQ72" s="33"/>
      <c r="MR72" s="33"/>
      <c r="MS72" s="33"/>
      <c r="MT72" s="33"/>
      <c r="MU72" s="33"/>
      <c r="MV72" s="33"/>
      <c r="MW72" s="33"/>
      <c r="MX72" s="33"/>
      <c r="MY72" s="33"/>
      <c r="MZ72" s="33"/>
      <c r="NA72" s="33"/>
      <c r="NB72" s="33"/>
      <c r="NC72" s="33"/>
      <c r="ND72" s="33"/>
      <c r="NE72" s="33"/>
      <c r="NF72" s="33"/>
      <c r="NG72" s="33"/>
      <c r="NH72" s="33"/>
      <c r="NI72" s="33"/>
      <c r="NJ72" s="33"/>
      <c r="NK72" s="33"/>
      <c r="NL72" s="33"/>
      <c r="NM72" s="33"/>
      <c r="NN72" s="33"/>
      <c r="NO72" s="33"/>
      <c r="NP72" s="33"/>
      <c r="NQ72" s="33"/>
      <c r="NR72" s="33"/>
      <c r="NS72" s="33"/>
      <c r="NT72" s="33"/>
      <c r="NU72" s="33"/>
      <c r="NV72" s="33"/>
      <c r="NW72" s="33"/>
      <c r="NX72" s="33"/>
      <c r="NY72" s="33"/>
      <c r="NZ72" s="33"/>
      <c r="OA72" s="33"/>
      <c r="OB72" s="33"/>
      <c r="OC72" s="33"/>
      <c r="OD72" s="33"/>
      <c r="OE72" s="33"/>
      <c r="OF72" s="33"/>
      <c r="OG72" s="33"/>
      <c r="OH72" s="33"/>
      <c r="OI72" s="33"/>
      <c r="OJ72" s="33"/>
      <c r="OK72" s="33"/>
      <c r="OL72" s="33"/>
      <c r="OM72" s="33"/>
      <c r="ON72" s="33"/>
      <c r="OO72" s="33"/>
      <c r="OP72" s="33"/>
      <c r="OQ72" s="33"/>
      <c r="OR72" s="33"/>
      <c r="OS72" s="33"/>
      <c r="OT72" s="33"/>
      <c r="OU72" s="33"/>
      <c r="OV72" s="33"/>
      <c r="OW72" s="33"/>
      <c r="OX72" s="33"/>
      <c r="OY72" s="33"/>
      <c r="OZ72" s="33"/>
      <c r="PA72" s="33"/>
      <c r="PB72" s="33"/>
      <c r="PC72" s="33"/>
      <c r="PD72" s="33"/>
      <c r="PE72" s="33"/>
      <c r="PF72" s="33"/>
      <c r="PG72" s="33"/>
      <c r="PH72" s="33"/>
      <c r="PI72" s="33"/>
      <c r="PJ72" s="33"/>
      <c r="PK72" s="33"/>
      <c r="PL72" s="33"/>
      <c r="PM72" s="33"/>
      <c r="PN72" s="33"/>
      <c r="PO72" s="33"/>
      <c r="PP72" s="33"/>
      <c r="PQ72" s="33"/>
      <c r="PR72" s="33"/>
      <c r="PS72" s="33"/>
      <c r="PT72" s="33"/>
      <c r="PU72" s="33"/>
      <c r="PV72" s="33"/>
      <c r="PW72" s="33"/>
      <c r="PX72" s="33"/>
      <c r="PY72" s="33"/>
      <c r="PZ72" s="33"/>
      <c r="QA72" s="33"/>
      <c r="QB72" s="33"/>
      <c r="QC72" s="33"/>
      <c r="QD72" s="33"/>
      <c r="QE72" s="33"/>
      <c r="QF72" s="33"/>
      <c r="QG72" s="33"/>
      <c r="QH72" s="33"/>
      <c r="QI72" s="33"/>
      <c r="QJ72" s="33"/>
      <c r="QK72" s="33"/>
      <c r="QL72" s="33"/>
      <c r="QM72" s="33"/>
      <c r="QN72" s="33"/>
      <c r="QO72" s="33"/>
      <c r="QP72" s="33"/>
      <c r="QQ72" s="33"/>
      <c r="QR72" s="33"/>
      <c r="QS72" s="33"/>
      <c r="QT72" s="33"/>
      <c r="QU72" s="33"/>
      <c r="QV72" s="33"/>
      <c r="QW72" s="33"/>
      <c r="QX72" s="33"/>
      <c r="QY72" s="33"/>
      <c r="QZ72" s="33"/>
      <c r="RA72" s="33"/>
      <c r="RB72" s="33"/>
      <c r="RC72" s="33"/>
      <c r="RD72" s="33"/>
      <c r="RE72" s="33"/>
      <c r="RF72" s="33"/>
      <c r="RG72" s="33"/>
      <c r="RH72" s="33"/>
      <c r="RI72" s="33"/>
      <c r="RJ72" s="33"/>
      <c r="RK72" s="33"/>
      <c r="RL72" s="33"/>
      <c r="RM72" s="33"/>
      <c r="RN72" s="33"/>
      <c r="RO72" s="33"/>
      <c r="RP72" s="33"/>
      <c r="RQ72" s="33"/>
      <c r="RR72" s="33"/>
      <c r="RS72" s="33"/>
      <c r="RT72" s="33"/>
      <c r="RU72" s="33"/>
      <c r="RV72" s="33"/>
      <c r="RW72" s="33"/>
      <c r="RX72" s="33"/>
      <c r="RY72" s="33"/>
      <c r="RZ72" s="33"/>
      <c r="SA72" s="33"/>
      <c r="SB72" s="33"/>
      <c r="SC72" s="33"/>
      <c r="SD72" s="33"/>
      <c r="SE72" s="33"/>
      <c r="SF72" s="33"/>
      <c r="SG72" s="33"/>
      <c r="SH72" s="33"/>
      <c r="SI72" s="33"/>
      <c r="SJ72" s="33"/>
      <c r="SK72" s="33"/>
      <c r="SL72" s="33"/>
      <c r="SM72" s="33"/>
      <c r="SN72" s="33"/>
      <c r="SO72" s="33"/>
      <c r="SP72" s="33"/>
      <c r="SQ72" s="33"/>
      <c r="SR72" s="33"/>
      <c r="SS72" s="33"/>
      <c r="ST72" s="33"/>
      <c r="SU72" s="33"/>
      <c r="SV72" s="33"/>
      <c r="SW72" s="33"/>
      <c r="SX72" s="33"/>
      <c r="SY72" s="33"/>
      <c r="SZ72" s="33"/>
      <c r="TA72" s="33"/>
      <c r="TB72" s="33"/>
      <c r="TC72" s="33"/>
      <c r="TD72" s="33"/>
      <c r="TE72" s="33"/>
      <c r="TF72" s="33"/>
      <c r="TG72" s="33"/>
      <c r="TH72" s="33"/>
      <c r="TI72" s="33"/>
      <c r="TJ72" s="33"/>
      <c r="TK72" s="33"/>
      <c r="TL72" s="33"/>
      <c r="TM72" s="33"/>
      <c r="TN72" s="33"/>
      <c r="TO72" s="33"/>
      <c r="TP72" s="33"/>
      <c r="TQ72" s="33"/>
      <c r="TR72" s="33"/>
      <c r="TS72" s="33"/>
      <c r="TT72" s="33"/>
      <c r="TU72" s="33"/>
      <c r="TV72" s="33"/>
      <c r="TW72" s="33"/>
      <c r="TX72" s="33"/>
      <c r="TY72" s="33"/>
      <c r="TZ72" s="33"/>
      <c r="UA72" s="33"/>
      <c r="UB72" s="33"/>
      <c r="UC72" s="33"/>
    </row>
    <row r="73" spans="1:549" s="6" customFormat="1" ht="13.8" x14ac:dyDescent="0.25">
      <c r="A73" s="19"/>
      <c r="B73" s="19"/>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36"/>
      <c r="AK73" s="36"/>
      <c r="AL73" s="36"/>
      <c r="AM73" s="36"/>
      <c r="AN73" s="36"/>
      <c r="AO73" s="36"/>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45"/>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c r="GS73" s="33"/>
      <c r="GT73" s="33"/>
      <c r="GU73" s="33"/>
      <c r="GV73" s="33"/>
      <c r="GW73" s="33"/>
      <c r="GX73" s="33"/>
      <c r="GY73" s="33"/>
      <c r="GZ73" s="33"/>
      <c r="HA73" s="33"/>
      <c r="HB73" s="33"/>
      <c r="HC73" s="33"/>
      <c r="HD73" s="33"/>
      <c r="HE73" s="33"/>
      <c r="HF73" s="33"/>
      <c r="HG73" s="33"/>
      <c r="HH73" s="33"/>
      <c r="HI73" s="33"/>
      <c r="HJ73" s="33"/>
      <c r="HK73" s="33"/>
      <c r="HL73" s="33"/>
      <c r="HM73" s="33"/>
      <c r="HN73" s="33"/>
      <c r="HO73" s="33"/>
      <c r="HP73" s="33"/>
      <c r="HQ73" s="33"/>
      <c r="HR73" s="33"/>
      <c r="HS73" s="33"/>
      <c r="HT73" s="33"/>
      <c r="HU73" s="33"/>
      <c r="HV73" s="33"/>
      <c r="HW73" s="33"/>
      <c r="HX73" s="33"/>
      <c r="HY73" s="33"/>
      <c r="HZ73" s="33"/>
      <c r="IA73" s="33"/>
      <c r="IB73" s="33"/>
      <c r="IC73" s="33"/>
      <c r="ID73" s="33"/>
      <c r="IE73" s="33"/>
      <c r="IF73" s="33"/>
      <c r="IG73" s="33"/>
      <c r="IH73" s="33"/>
      <c r="II73" s="33"/>
      <c r="IJ73" s="33"/>
      <c r="IK73" s="33"/>
      <c r="IL73" s="33"/>
      <c r="IM73" s="33"/>
      <c r="IN73" s="33"/>
      <c r="IO73" s="33"/>
      <c r="IP73" s="33"/>
      <c r="IQ73" s="33"/>
      <c r="IR73" s="33"/>
      <c r="IS73" s="33"/>
      <c r="IT73" s="33"/>
      <c r="IU73" s="33"/>
      <c r="IV73" s="33"/>
      <c r="IW73" s="33"/>
      <c r="IX73" s="33"/>
      <c r="IY73" s="33"/>
      <c r="IZ73" s="33"/>
      <c r="JA73" s="33"/>
      <c r="JB73" s="33"/>
      <c r="JC73" s="33"/>
      <c r="JD73" s="33"/>
      <c r="JE73" s="33"/>
      <c r="JF73" s="33"/>
      <c r="JG73" s="33"/>
      <c r="JH73" s="33"/>
      <c r="JI73" s="33"/>
      <c r="JJ73" s="33"/>
      <c r="JK73" s="33"/>
      <c r="JL73" s="33"/>
      <c r="JM73" s="33"/>
      <c r="JN73" s="33"/>
      <c r="JO73" s="33"/>
      <c r="JP73" s="33"/>
      <c r="JQ73" s="33"/>
      <c r="JR73" s="33"/>
      <c r="JS73" s="33"/>
      <c r="JT73" s="33"/>
      <c r="JU73" s="33"/>
      <c r="JV73" s="33"/>
      <c r="JW73" s="33"/>
      <c r="JX73" s="33"/>
      <c r="JY73" s="33"/>
      <c r="JZ73" s="33"/>
      <c r="KA73" s="33"/>
      <c r="KB73" s="33"/>
      <c r="KC73" s="33"/>
      <c r="KD73" s="33"/>
      <c r="KE73" s="33"/>
      <c r="KF73" s="33"/>
      <c r="KG73" s="33"/>
      <c r="KH73" s="33"/>
      <c r="KI73" s="33"/>
      <c r="KJ73" s="33"/>
      <c r="KK73" s="33"/>
      <c r="KL73" s="33"/>
      <c r="KM73" s="33"/>
      <c r="KN73" s="33"/>
      <c r="KO73" s="33"/>
      <c r="KP73" s="33"/>
      <c r="KQ73" s="33"/>
      <c r="KR73" s="33"/>
      <c r="KS73" s="33"/>
      <c r="KT73" s="33"/>
      <c r="KU73" s="33"/>
      <c r="KV73" s="33"/>
      <c r="KW73" s="33"/>
      <c r="KX73" s="33"/>
      <c r="KY73" s="33"/>
      <c r="KZ73" s="33"/>
      <c r="LA73" s="33"/>
      <c r="LB73" s="33"/>
      <c r="LC73" s="33"/>
      <c r="LD73" s="33"/>
      <c r="LE73" s="33"/>
      <c r="LF73" s="33"/>
      <c r="LG73" s="33"/>
      <c r="LH73" s="33"/>
      <c r="LI73" s="33"/>
      <c r="LJ73" s="33"/>
      <c r="LK73" s="33"/>
      <c r="LL73" s="33"/>
      <c r="LM73" s="33"/>
      <c r="LN73" s="33"/>
      <c r="LO73" s="33"/>
      <c r="LP73" s="33"/>
      <c r="LQ73" s="33"/>
      <c r="LR73" s="33"/>
      <c r="LS73" s="33"/>
      <c r="LT73" s="33"/>
      <c r="LU73" s="33"/>
      <c r="LV73" s="33"/>
      <c r="LW73" s="33"/>
      <c r="LX73" s="33"/>
      <c r="LY73" s="33"/>
      <c r="LZ73" s="33"/>
      <c r="MA73" s="33"/>
      <c r="MB73" s="33"/>
      <c r="MC73" s="33"/>
      <c r="MD73" s="33"/>
      <c r="ME73" s="33"/>
      <c r="MF73" s="33"/>
      <c r="MG73" s="33"/>
      <c r="MH73" s="33"/>
      <c r="MI73" s="33"/>
      <c r="MJ73" s="33"/>
      <c r="MK73" s="33"/>
      <c r="ML73" s="33"/>
      <c r="MM73" s="33"/>
      <c r="MN73" s="33"/>
      <c r="MO73" s="33"/>
      <c r="MP73" s="33"/>
      <c r="MQ73" s="33"/>
      <c r="MR73" s="33"/>
      <c r="MS73" s="33"/>
      <c r="MT73" s="33"/>
      <c r="MU73" s="33"/>
      <c r="MV73" s="33"/>
      <c r="MW73" s="33"/>
      <c r="MX73" s="33"/>
      <c r="MY73" s="33"/>
      <c r="MZ73" s="33"/>
      <c r="NA73" s="33"/>
      <c r="NB73" s="33"/>
      <c r="NC73" s="33"/>
      <c r="ND73" s="33"/>
      <c r="NE73" s="33"/>
      <c r="NF73" s="33"/>
      <c r="NG73" s="33"/>
      <c r="NH73" s="33"/>
      <c r="NI73" s="33"/>
      <c r="NJ73" s="33"/>
      <c r="NK73" s="33"/>
      <c r="NL73" s="33"/>
      <c r="NM73" s="33"/>
      <c r="NN73" s="33"/>
      <c r="NO73" s="33"/>
      <c r="NP73" s="33"/>
      <c r="NQ73" s="33"/>
      <c r="NR73" s="33"/>
      <c r="NS73" s="33"/>
      <c r="NT73" s="33"/>
      <c r="NU73" s="33"/>
      <c r="NV73" s="33"/>
      <c r="NW73" s="33"/>
      <c r="NX73" s="33"/>
      <c r="NY73" s="33"/>
      <c r="NZ73" s="33"/>
      <c r="OA73" s="33"/>
      <c r="OB73" s="33"/>
      <c r="OC73" s="33"/>
      <c r="OD73" s="33"/>
      <c r="OE73" s="33"/>
      <c r="OF73" s="33"/>
      <c r="OG73" s="33"/>
      <c r="OH73" s="33"/>
      <c r="OI73" s="33"/>
      <c r="OJ73" s="33"/>
      <c r="OK73" s="33"/>
      <c r="OL73" s="33"/>
      <c r="OM73" s="33"/>
      <c r="ON73" s="33"/>
      <c r="OO73" s="33"/>
      <c r="OP73" s="33"/>
      <c r="OQ73" s="33"/>
      <c r="OR73" s="33"/>
      <c r="OS73" s="33"/>
      <c r="OT73" s="33"/>
      <c r="OU73" s="33"/>
      <c r="OV73" s="33"/>
      <c r="OW73" s="33"/>
      <c r="OX73" s="33"/>
      <c r="OY73" s="33"/>
      <c r="OZ73" s="33"/>
      <c r="PA73" s="33"/>
      <c r="PB73" s="33"/>
      <c r="PC73" s="33"/>
      <c r="PD73" s="33"/>
      <c r="PE73" s="33"/>
      <c r="PF73" s="33"/>
      <c r="PG73" s="33"/>
      <c r="PH73" s="33"/>
      <c r="PI73" s="33"/>
      <c r="PJ73" s="33"/>
      <c r="PK73" s="33"/>
      <c r="PL73" s="33"/>
      <c r="PM73" s="33"/>
      <c r="PN73" s="33"/>
      <c r="PO73" s="33"/>
      <c r="PP73" s="33"/>
      <c r="PQ73" s="33"/>
      <c r="PR73" s="33"/>
      <c r="PS73" s="33"/>
      <c r="PT73" s="33"/>
      <c r="PU73" s="33"/>
      <c r="PV73" s="33"/>
      <c r="PW73" s="33"/>
      <c r="PX73" s="33"/>
      <c r="PY73" s="33"/>
      <c r="PZ73" s="33"/>
      <c r="QA73" s="33"/>
      <c r="QB73" s="33"/>
      <c r="QC73" s="33"/>
      <c r="QD73" s="33"/>
      <c r="QE73" s="33"/>
      <c r="QF73" s="33"/>
      <c r="QG73" s="33"/>
      <c r="QH73" s="33"/>
      <c r="QI73" s="33"/>
      <c r="QJ73" s="33"/>
      <c r="QK73" s="33"/>
      <c r="QL73" s="33"/>
      <c r="QM73" s="33"/>
      <c r="QN73" s="33"/>
      <c r="QO73" s="33"/>
      <c r="QP73" s="33"/>
      <c r="QQ73" s="33"/>
      <c r="QR73" s="33"/>
      <c r="QS73" s="33"/>
      <c r="QT73" s="33"/>
      <c r="QU73" s="33"/>
      <c r="QV73" s="33"/>
      <c r="QW73" s="33"/>
      <c r="QX73" s="33"/>
      <c r="QY73" s="33"/>
      <c r="QZ73" s="33"/>
      <c r="RA73" s="33"/>
      <c r="RB73" s="33"/>
      <c r="RC73" s="33"/>
      <c r="RD73" s="33"/>
      <c r="RE73" s="33"/>
      <c r="RF73" s="33"/>
      <c r="RG73" s="33"/>
      <c r="RH73" s="33"/>
      <c r="RI73" s="33"/>
      <c r="RJ73" s="33"/>
      <c r="RK73" s="33"/>
      <c r="RL73" s="33"/>
      <c r="RM73" s="33"/>
      <c r="RN73" s="33"/>
      <c r="RO73" s="33"/>
      <c r="RP73" s="33"/>
      <c r="RQ73" s="33"/>
      <c r="RR73" s="33"/>
      <c r="RS73" s="33"/>
      <c r="RT73" s="33"/>
      <c r="RU73" s="33"/>
      <c r="RV73" s="33"/>
      <c r="RW73" s="33"/>
      <c r="RX73" s="33"/>
      <c r="RY73" s="33"/>
      <c r="RZ73" s="33"/>
      <c r="SA73" s="33"/>
      <c r="SB73" s="33"/>
      <c r="SC73" s="33"/>
      <c r="SD73" s="33"/>
      <c r="SE73" s="33"/>
      <c r="SF73" s="33"/>
      <c r="SG73" s="33"/>
      <c r="SH73" s="33"/>
      <c r="SI73" s="33"/>
      <c r="SJ73" s="33"/>
      <c r="SK73" s="33"/>
      <c r="SL73" s="33"/>
      <c r="SM73" s="33"/>
      <c r="SN73" s="33"/>
      <c r="SO73" s="33"/>
      <c r="SP73" s="33"/>
      <c r="SQ73" s="33"/>
      <c r="SR73" s="33"/>
      <c r="SS73" s="33"/>
      <c r="ST73" s="33"/>
      <c r="SU73" s="33"/>
      <c r="SV73" s="33"/>
      <c r="SW73" s="33"/>
      <c r="SX73" s="33"/>
      <c r="SY73" s="33"/>
      <c r="SZ73" s="33"/>
      <c r="TA73" s="33"/>
      <c r="TB73" s="33"/>
      <c r="TC73" s="33"/>
      <c r="TD73" s="33"/>
      <c r="TE73" s="33"/>
      <c r="TF73" s="33"/>
      <c r="TG73" s="33"/>
      <c r="TH73" s="33"/>
      <c r="TI73" s="33"/>
      <c r="TJ73" s="33"/>
      <c r="TK73" s="33"/>
      <c r="TL73" s="33"/>
      <c r="TM73" s="33"/>
      <c r="TN73" s="33"/>
      <c r="TO73" s="33"/>
      <c r="TP73" s="33"/>
      <c r="TQ73" s="33"/>
      <c r="TR73" s="33"/>
      <c r="TS73" s="33"/>
      <c r="TT73" s="33"/>
      <c r="TU73" s="33"/>
      <c r="TV73" s="33"/>
      <c r="TW73" s="33"/>
      <c r="TX73" s="33"/>
      <c r="TY73" s="33"/>
      <c r="TZ73" s="33"/>
      <c r="UA73" s="33"/>
      <c r="UB73" s="33"/>
      <c r="UC73" s="33"/>
    </row>
    <row r="74" spans="1:549" s="6" customFormat="1" ht="13.8" x14ac:dyDescent="0.25">
      <c r="A74" s="19"/>
      <c r="B74" s="19"/>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36"/>
      <c r="AK74" s="36"/>
      <c r="AL74" s="36"/>
      <c r="AM74" s="36"/>
      <c r="AN74" s="36"/>
      <c r="AO74" s="36"/>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45"/>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3"/>
      <c r="GS74" s="33"/>
      <c r="GT74" s="33"/>
      <c r="GU74" s="33"/>
      <c r="GV74" s="33"/>
      <c r="GW74" s="33"/>
      <c r="GX74" s="33"/>
      <c r="GY74" s="33"/>
      <c r="GZ74" s="33"/>
      <c r="HA74" s="33"/>
      <c r="HB74" s="33"/>
      <c r="HC74" s="33"/>
      <c r="HD74" s="33"/>
      <c r="HE74" s="33"/>
      <c r="HF74" s="33"/>
      <c r="HG74" s="33"/>
      <c r="HH74" s="33"/>
      <c r="HI74" s="33"/>
      <c r="HJ74" s="33"/>
      <c r="HK74" s="33"/>
      <c r="HL74" s="33"/>
      <c r="HM74" s="33"/>
      <c r="HN74" s="33"/>
      <c r="HO74" s="33"/>
      <c r="HP74" s="33"/>
      <c r="HQ74" s="33"/>
      <c r="HR74" s="33"/>
      <c r="HS74" s="33"/>
      <c r="HT74" s="33"/>
      <c r="HU74" s="33"/>
      <c r="HV74" s="33"/>
      <c r="HW74" s="33"/>
      <c r="HX74" s="33"/>
      <c r="HY74" s="33"/>
      <c r="HZ74" s="33"/>
      <c r="IA74" s="33"/>
      <c r="IB74" s="33"/>
      <c r="IC74" s="33"/>
      <c r="ID74" s="33"/>
      <c r="IE74" s="33"/>
      <c r="IF74" s="33"/>
      <c r="IG74" s="33"/>
      <c r="IH74" s="33"/>
      <c r="II74" s="33"/>
      <c r="IJ74" s="33"/>
      <c r="IK74" s="33"/>
      <c r="IL74" s="33"/>
      <c r="IM74" s="33"/>
      <c r="IN74" s="33"/>
      <c r="IO74" s="33"/>
      <c r="IP74" s="33"/>
      <c r="IQ74" s="33"/>
      <c r="IR74" s="33"/>
      <c r="IS74" s="33"/>
      <c r="IT74" s="33"/>
      <c r="IU74" s="33"/>
      <c r="IV74" s="33"/>
      <c r="IW74" s="33"/>
      <c r="IX74" s="33"/>
      <c r="IY74" s="33"/>
      <c r="IZ74" s="33"/>
      <c r="JA74" s="33"/>
      <c r="JB74" s="33"/>
      <c r="JC74" s="33"/>
      <c r="JD74" s="33"/>
      <c r="JE74" s="33"/>
      <c r="JF74" s="33"/>
      <c r="JG74" s="33"/>
      <c r="JH74" s="33"/>
      <c r="JI74" s="33"/>
      <c r="JJ74" s="33"/>
      <c r="JK74" s="33"/>
      <c r="JL74" s="33"/>
      <c r="JM74" s="33"/>
      <c r="JN74" s="33"/>
      <c r="JO74" s="33"/>
      <c r="JP74" s="33"/>
      <c r="JQ74" s="33"/>
      <c r="JR74" s="33"/>
      <c r="JS74" s="33"/>
      <c r="JT74" s="33"/>
      <c r="JU74" s="33"/>
      <c r="JV74" s="33"/>
      <c r="JW74" s="33"/>
      <c r="JX74" s="33"/>
      <c r="JY74" s="33"/>
      <c r="JZ74" s="33"/>
      <c r="KA74" s="33"/>
      <c r="KB74" s="33"/>
      <c r="KC74" s="33"/>
      <c r="KD74" s="33"/>
      <c r="KE74" s="33"/>
      <c r="KF74" s="33"/>
      <c r="KG74" s="33"/>
      <c r="KH74" s="33"/>
      <c r="KI74" s="33"/>
      <c r="KJ74" s="33"/>
      <c r="KK74" s="33"/>
      <c r="KL74" s="33"/>
      <c r="KM74" s="33"/>
      <c r="KN74" s="33"/>
      <c r="KO74" s="33"/>
      <c r="KP74" s="33"/>
      <c r="KQ74" s="33"/>
      <c r="KR74" s="33"/>
      <c r="KS74" s="33"/>
      <c r="KT74" s="33"/>
      <c r="KU74" s="33"/>
      <c r="KV74" s="33"/>
      <c r="KW74" s="33"/>
      <c r="KX74" s="33"/>
      <c r="KY74" s="33"/>
      <c r="KZ74" s="33"/>
      <c r="LA74" s="33"/>
      <c r="LB74" s="33"/>
      <c r="LC74" s="33"/>
      <c r="LD74" s="33"/>
      <c r="LE74" s="33"/>
      <c r="LF74" s="33"/>
      <c r="LG74" s="33"/>
      <c r="LH74" s="33"/>
      <c r="LI74" s="33"/>
      <c r="LJ74" s="33"/>
      <c r="LK74" s="33"/>
      <c r="LL74" s="33"/>
      <c r="LM74" s="33"/>
      <c r="LN74" s="33"/>
      <c r="LO74" s="33"/>
      <c r="LP74" s="33"/>
      <c r="LQ74" s="33"/>
      <c r="LR74" s="33"/>
      <c r="LS74" s="33"/>
      <c r="LT74" s="33"/>
      <c r="LU74" s="33"/>
      <c r="LV74" s="33"/>
      <c r="LW74" s="33"/>
      <c r="LX74" s="33"/>
      <c r="LY74" s="33"/>
      <c r="LZ74" s="33"/>
      <c r="MA74" s="33"/>
      <c r="MB74" s="33"/>
      <c r="MC74" s="33"/>
      <c r="MD74" s="33"/>
      <c r="ME74" s="33"/>
      <c r="MF74" s="33"/>
      <c r="MG74" s="33"/>
      <c r="MH74" s="33"/>
      <c r="MI74" s="33"/>
      <c r="MJ74" s="33"/>
      <c r="MK74" s="33"/>
      <c r="ML74" s="33"/>
      <c r="MM74" s="33"/>
      <c r="MN74" s="33"/>
      <c r="MO74" s="33"/>
      <c r="MP74" s="33"/>
      <c r="MQ74" s="33"/>
      <c r="MR74" s="33"/>
      <c r="MS74" s="33"/>
      <c r="MT74" s="33"/>
      <c r="MU74" s="33"/>
      <c r="MV74" s="33"/>
      <c r="MW74" s="33"/>
      <c r="MX74" s="33"/>
      <c r="MY74" s="33"/>
      <c r="MZ74" s="33"/>
      <c r="NA74" s="33"/>
      <c r="NB74" s="33"/>
      <c r="NC74" s="33"/>
      <c r="ND74" s="33"/>
      <c r="NE74" s="33"/>
      <c r="NF74" s="33"/>
      <c r="NG74" s="33"/>
      <c r="NH74" s="33"/>
      <c r="NI74" s="33"/>
      <c r="NJ74" s="33"/>
      <c r="NK74" s="33"/>
      <c r="NL74" s="33"/>
      <c r="NM74" s="33"/>
      <c r="NN74" s="33"/>
      <c r="NO74" s="33"/>
      <c r="NP74" s="33"/>
      <c r="NQ74" s="33"/>
      <c r="NR74" s="33"/>
      <c r="NS74" s="33"/>
      <c r="NT74" s="33"/>
      <c r="NU74" s="33"/>
      <c r="NV74" s="33"/>
      <c r="NW74" s="33"/>
      <c r="NX74" s="33"/>
      <c r="NY74" s="33"/>
      <c r="NZ74" s="33"/>
      <c r="OA74" s="33"/>
      <c r="OB74" s="33"/>
      <c r="OC74" s="33"/>
      <c r="OD74" s="33"/>
      <c r="OE74" s="33"/>
      <c r="OF74" s="33"/>
      <c r="OG74" s="33"/>
      <c r="OH74" s="33"/>
      <c r="OI74" s="33"/>
      <c r="OJ74" s="33"/>
      <c r="OK74" s="33"/>
      <c r="OL74" s="33"/>
      <c r="OM74" s="33"/>
      <c r="ON74" s="33"/>
      <c r="OO74" s="33"/>
      <c r="OP74" s="33"/>
      <c r="OQ74" s="33"/>
      <c r="OR74" s="33"/>
      <c r="OS74" s="33"/>
      <c r="OT74" s="33"/>
      <c r="OU74" s="33"/>
      <c r="OV74" s="33"/>
      <c r="OW74" s="33"/>
      <c r="OX74" s="33"/>
      <c r="OY74" s="33"/>
      <c r="OZ74" s="33"/>
      <c r="PA74" s="33"/>
      <c r="PB74" s="33"/>
      <c r="PC74" s="33"/>
      <c r="PD74" s="33"/>
      <c r="PE74" s="33"/>
      <c r="PF74" s="33"/>
      <c r="PG74" s="33"/>
      <c r="PH74" s="33"/>
      <c r="PI74" s="33"/>
      <c r="PJ74" s="33"/>
      <c r="PK74" s="33"/>
      <c r="PL74" s="33"/>
      <c r="PM74" s="33"/>
      <c r="PN74" s="33"/>
      <c r="PO74" s="33"/>
      <c r="PP74" s="33"/>
      <c r="PQ74" s="33"/>
      <c r="PR74" s="33"/>
      <c r="PS74" s="33"/>
      <c r="PT74" s="33"/>
      <c r="PU74" s="33"/>
      <c r="PV74" s="33"/>
      <c r="PW74" s="33"/>
      <c r="PX74" s="33"/>
      <c r="PY74" s="33"/>
      <c r="PZ74" s="33"/>
      <c r="QA74" s="33"/>
      <c r="QB74" s="33"/>
      <c r="QC74" s="33"/>
      <c r="QD74" s="33"/>
      <c r="QE74" s="33"/>
      <c r="QF74" s="33"/>
      <c r="QG74" s="33"/>
      <c r="QH74" s="33"/>
      <c r="QI74" s="33"/>
      <c r="QJ74" s="33"/>
      <c r="QK74" s="33"/>
      <c r="QL74" s="33"/>
      <c r="QM74" s="33"/>
      <c r="QN74" s="33"/>
      <c r="QO74" s="33"/>
      <c r="QP74" s="33"/>
      <c r="QQ74" s="33"/>
      <c r="QR74" s="33"/>
      <c r="QS74" s="33"/>
      <c r="QT74" s="33"/>
      <c r="QU74" s="33"/>
      <c r="QV74" s="33"/>
      <c r="QW74" s="33"/>
      <c r="QX74" s="33"/>
      <c r="QY74" s="33"/>
      <c r="QZ74" s="33"/>
      <c r="RA74" s="33"/>
      <c r="RB74" s="33"/>
      <c r="RC74" s="33"/>
      <c r="RD74" s="33"/>
      <c r="RE74" s="33"/>
      <c r="RF74" s="33"/>
      <c r="RG74" s="33"/>
      <c r="RH74" s="33"/>
      <c r="RI74" s="33"/>
      <c r="RJ74" s="33"/>
      <c r="RK74" s="33"/>
      <c r="RL74" s="33"/>
      <c r="RM74" s="33"/>
      <c r="RN74" s="33"/>
      <c r="RO74" s="33"/>
      <c r="RP74" s="33"/>
      <c r="RQ74" s="33"/>
      <c r="RR74" s="33"/>
      <c r="RS74" s="33"/>
      <c r="RT74" s="33"/>
      <c r="RU74" s="33"/>
      <c r="RV74" s="33"/>
      <c r="RW74" s="33"/>
      <c r="RX74" s="33"/>
      <c r="RY74" s="33"/>
      <c r="RZ74" s="33"/>
      <c r="SA74" s="33"/>
      <c r="SB74" s="33"/>
      <c r="SC74" s="33"/>
      <c r="SD74" s="33"/>
      <c r="SE74" s="33"/>
      <c r="SF74" s="33"/>
      <c r="SG74" s="33"/>
      <c r="SH74" s="33"/>
      <c r="SI74" s="33"/>
      <c r="SJ74" s="33"/>
      <c r="SK74" s="33"/>
      <c r="SL74" s="33"/>
      <c r="SM74" s="33"/>
      <c r="SN74" s="33"/>
      <c r="SO74" s="33"/>
      <c r="SP74" s="33"/>
      <c r="SQ74" s="33"/>
      <c r="SR74" s="33"/>
      <c r="SS74" s="33"/>
      <c r="ST74" s="33"/>
      <c r="SU74" s="33"/>
      <c r="SV74" s="33"/>
      <c r="SW74" s="33"/>
      <c r="SX74" s="33"/>
      <c r="SY74" s="33"/>
      <c r="SZ74" s="33"/>
      <c r="TA74" s="33"/>
      <c r="TB74" s="33"/>
      <c r="TC74" s="33"/>
      <c r="TD74" s="33"/>
      <c r="TE74" s="33"/>
      <c r="TF74" s="33"/>
      <c r="TG74" s="33"/>
      <c r="TH74" s="33"/>
      <c r="TI74" s="33"/>
      <c r="TJ74" s="33"/>
      <c r="TK74" s="33"/>
      <c r="TL74" s="33"/>
      <c r="TM74" s="33"/>
      <c r="TN74" s="33"/>
      <c r="TO74" s="33"/>
      <c r="TP74" s="33"/>
      <c r="TQ74" s="33"/>
      <c r="TR74" s="33"/>
      <c r="TS74" s="33"/>
      <c r="TT74" s="33"/>
      <c r="TU74" s="33"/>
      <c r="TV74" s="33"/>
      <c r="TW74" s="33"/>
      <c r="TX74" s="33"/>
      <c r="TY74" s="33"/>
      <c r="TZ74" s="33"/>
      <c r="UA74" s="33"/>
      <c r="UB74" s="33"/>
      <c r="UC74" s="33"/>
    </row>
    <row r="75" spans="1:549" s="6" customFormat="1" ht="13.8" x14ac:dyDescent="0.25">
      <c r="A75" s="19"/>
      <c r="B75" s="19"/>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36"/>
      <c r="AK75" s="36"/>
      <c r="AL75" s="36"/>
      <c r="AM75" s="36"/>
      <c r="AN75" s="36"/>
      <c r="AO75" s="36"/>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c r="EJ75" s="37"/>
      <c r="EK75" s="37"/>
      <c r="EL75" s="37"/>
      <c r="EM75" s="37"/>
      <c r="EN75" s="37"/>
      <c r="EO75" s="45"/>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c r="HS75" s="33"/>
      <c r="HT75" s="33"/>
      <c r="HU75" s="33"/>
      <c r="HV75" s="33"/>
      <c r="HW75" s="33"/>
      <c r="HX75" s="33"/>
      <c r="HY75" s="33"/>
      <c r="HZ75" s="33"/>
      <c r="IA75" s="33"/>
      <c r="IB75" s="33"/>
      <c r="IC75" s="33"/>
      <c r="ID75" s="33"/>
      <c r="IE75" s="33"/>
      <c r="IF75" s="33"/>
      <c r="IG75" s="33"/>
      <c r="IH75" s="33"/>
      <c r="II75" s="33"/>
      <c r="IJ75" s="33"/>
      <c r="IK75" s="33"/>
      <c r="IL75" s="33"/>
      <c r="IM75" s="33"/>
      <c r="IN75" s="33"/>
      <c r="IO75" s="33"/>
      <c r="IP75" s="33"/>
      <c r="IQ75" s="33"/>
      <c r="IR75" s="33"/>
      <c r="IS75" s="33"/>
      <c r="IT75" s="33"/>
      <c r="IU75" s="33"/>
      <c r="IV75" s="33"/>
      <c r="IW75" s="33"/>
      <c r="IX75" s="33"/>
      <c r="IY75" s="33"/>
      <c r="IZ75" s="33"/>
      <c r="JA75" s="33"/>
      <c r="JB75" s="33"/>
      <c r="JC75" s="33"/>
      <c r="JD75" s="33"/>
      <c r="JE75" s="33"/>
      <c r="JF75" s="33"/>
      <c r="JG75" s="33"/>
      <c r="JH75" s="33"/>
      <c r="JI75" s="33"/>
      <c r="JJ75" s="33"/>
      <c r="JK75" s="33"/>
      <c r="JL75" s="33"/>
      <c r="JM75" s="33"/>
      <c r="JN75" s="33"/>
      <c r="JO75" s="33"/>
      <c r="JP75" s="33"/>
      <c r="JQ75" s="33"/>
      <c r="JR75" s="33"/>
      <c r="JS75" s="33"/>
      <c r="JT75" s="33"/>
      <c r="JU75" s="33"/>
      <c r="JV75" s="33"/>
      <c r="JW75" s="33"/>
      <c r="JX75" s="33"/>
      <c r="JY75" s="33"/>
      <c r="JZ75" s="33"/>
      <c r="KA75" s="33"/>
      <c r="KB75" s="33"/>
      <c r="KC75" s="33"/>
      <c r="KD75" s="33"/>
      <c r="KE75" s="33"/>
      <c r="KF75" s="33"/>
      <c r="KG75" s="33"/>
      <c r="KH75" s="33"/>
      <c r="KI75" s="33"/>
      <c r="KJ75" s="33"/>
      <c r="KK75" s="33"/>
      <c r="KL75" s="33"/>
      <c r="KM75" s="33"/>
      <c r="KN75" s="33"/>
      <c r="KO75" s="33"/>
      <c r="KP75" s="33"/>
      <c r="KQ75" s="33"/>
      <c r="KR75" s="33"/>
      <c r="KS75" s="33"/>
      <c r="KT75" s="33"/>
      <c r="KU75" s="33"/>
      <c r="KV75" s="33"/>
      <c r="KW75" s="33"/>
      <c r="KX75" s="33"/>
      <c r="KY75" s="33"/>
      <c r="KZ75" s="33"/>
      <c r="LA75" s="33"/>
      <c r="LB75" s="33"/>
      <c r="LC75" s="33"/>
      <c r="LD75" s="33"/>
      <c r="LE75" s="33"/>
      <c r="LF75" s="33"/>
      <c r="LG75" s="33"/>
      <c r="LH75" s="33"/>
      <c r="LI75" s="33"/>
      <c r="LJ75" s="33"/>
      <c r="LK75" s="33"/>
      <c r="LL75" s="33"/>
      <c r="LM75" s="33"/>
      <c r="LN75" s="33"/>
      <c r="LO75" s="33"/>
      <c r="LP75" s="33"/>
      <c r="LQ75" s="33"/>
      <c r="LR75" s="33"/>
      <c r="LS75" s="33"/>
      <c r="LT75" s="33"/>
      <c r="LU75" s="33"/>
      <c r="LV75" s="33"/>
      <c r="LW75" s="33"/>
      <c r="LX75" s="33"/>
      <c r="LY75" s="33"/>
      <c r="LZ75" s="33"/>
      <c r="MA75" s="33"/>
      <c r="MB75" s="33"/>
      <c r="MC75" s="33"/>
      <c r="MD75" s="33"/>
      <c r="ME75" s="33"/>
      <c r="MF75" s="33"/>
      <c r="MG75" s="33"/>
      <c r="MH75" s="33"/>
      <c r="MI75" s="33"/>
      <c r="MJ75" s="33"/>
      <c r="MK75" s="33"/>
      <c r="ML75" s="33"/>
      <c r="MM75" s="33"/>
      <c r="MN75" s="33"/>
      <c r="MO75" s="33"/>
      <c r="MP75" s="33"/>
      <c r="MQ75" s="33"/>
      <c r="MR75" s="33"/>
      <c r="MS75" s="33"/>
      <c r="MT75" s="33"/>
      <c r="MU75" s="33"/>
      <c r="MV75" s="33"/>
      <c r="MW75" s="33"/>
      <c r="MX75" s="33"/>
      <c r="MY75" s="33"/>
      <c r="MZ75" s="33"/>
      <c r="NA75" s="33"/>
      <c r="NB75" s="33"/>
      <c r="NC75" s="33"/>
      <c r="ND75" s="33"/>
      <c r="NE75" s="33"/>
      <c r="NF75" s="33"/>
      <c r="NG75" s="33"/>
      <c r="NH75" s="33"/>
      <c r="NI75" s="33"/>
      <c r="NJ75" s="33"/>
      <c r="NK75" s="33"/>
      <c r="NL75" s="33"/>
      <c r="NM75" s="33"/>
      <c r="NN75" s="33"/>
      <c r="NO75" s="33"/>
      <c r="NP75" s="33"/>
      <c r="NQ75" s="33"/>
      <c r="NR75" s="33"/>
      <c r="NS75" s="33"/>
      <c r="NT75" s="33"/>
      <c r="NU75" s="33"/>
      <c r="NV75" s="33"/>
      <c r="NW75" s="33"/>
      <c r="NX75" s="33"/>
      <c r="NY75" s="33"/>
      <c r="NZ75" s="33"/>
      <c r="OA75" s="33"/>
      <c r="OB75" s="33"/>
      <c r="OC75" s="33"/>
      <c r="OD75" s="33"/>
      <c r="OE75" s="33"/>
      <c r="OF75" s="33"/>
      <c r="OG75" s="33"/>
      <c r="OH75" s="33"/>
      <c r="OI75" s="33"/>
      <c r="OJ75" s="33"/>
      <c r="OK75" s="33"/>
      <c r="OL75" s="33"/>
      <c r="OM75" s="33"/>
      <c r="ON75" s="33"/>
      <c r="OO75" s="33"/>
      <c r="OP75" s="33"/>
      <c r="OQ75" s="33"/>
      <c r="OR75" s="33"/>
      <c r="OS75" s="33"/>
      <c r="OT75" s="33"/>
      <c r="OU75" s="33"/>
      <c r="OV75" s="33"/>
      <c r="OW75" s="33"/>
      <c r="OX75" s="33"/>
      <c r="OY75" s="33"/>
      <c r="OZ75" s="33"/>
      <c r="PA75" s="33"/>
      <c r="PB75" s="33"/>
      <c r="PC75" s="33"/>
      <c r="PD75" s="33"/>
      <c r="PE75" s="33"/>
      <c r="PF75" s="33"/>
      <c r="PG75" s="33"/>
      <c r="PH75" s="33"/>
      <c r="PI75" s="33"/>
      <c r="PJ75" s="33"/>
      <c r="PK75" s="33"/>
      <c r="PL75" s="33"/>
      <c r="PM75" s="33"/>
      <c r="PN75" s="33"/>
      <c r="PO75" s="33"/>
      <c r="PP75" s="33"/>
      <c r="PQ75" s="33"/>
      <c r="PR75" s="33"/>
      <c r="PS75" s="33"/>
      <c r="PT75" s="33"/>
      <c r="PU75" s="33"/>
      <c r="PV75" s="33"/>
      <c r="PW75" s="33"/>
      <c r="PX75" s="33"/>
      <c r="PY75" s="33"/>
      <c r="PZ75" s="33"/>
      <c r="QA75" s="33"/>
      <c r="QB75" s="33"/>
      <c r="QC75" s="33"/>
      <c r="QD75" s="33"/>
      <c r="QE75" s="33"/>
      <c r="QF75" s="33"/>
      <c r="QG75" s="33"/>
      <c r="QH75" s="33"/>
      <c r="QI75" s="33"/>
      <c r="QJ75" s="33"/>
      <c r="QK75" s="33"/>
      <c r="QL75" s="33"/>
      <c r="QM75" s="33"/>
      <c r="QN75" s="33"/>
      <c r="QO75" s="33"/>
      <c r="QP75" s="33"/>
      <c r="QQ75" s="33"/>
      <c r="QR75" s="33"/>
      <c r="QS75" s="33"/>
      <c r="QT75" s="33"/>
      <c r="QU75" s="33"/>
      <c r="QV75" s="33"/>
      <c r="QW75" s="33"/>
      <c r="QX75" s="33"/>
      <c r="QY75" s="33"/>
      <c r="QZ75" s="33"/>
      <c r="RA75" s="33"/>
      <c r="RB75" s="33"/>
      <c r="RC75" s="33"/>
      <c r="RD75" s="33"/>
      <c r="RE75" s="33"/>
      <c r="RF75" s="33"/>
      <c r="RG75" s="33"/>
      <c r="RH75" s="33"/>
      <c r="RI75" s="33"/>
      <c r="RJ75" s="33"/>
      <c r="RK75" s="33"/>
      <c r="RL75" s="33"/>
      <c r="RM75" s="33"/>
      <c r="RN75" s="33"/>
      <c r="RO75" s="33"/>
      <c r="RP75" s="33"/>
      <c r="RQ75" s="33"/>
      <c r="RR75" s="33"/>
      <c r="RS75" s="33"/>
      <c r="RT75" s="33"/>
      <c r="RU75" s="33"/>
      <c r="RV75" s="33"/>
      <c r="RW75" s="33"/>
      <c r="RX75" s="33"/>
      <c r="RY75" s="33"/>
      <c r="RZ75" s="33"/>
      <c r="SA75" s="33"/>
      <c r="SB75" s="33"/>
      <c r="SC75" s="33"/>
      <c r="SD75" s="33"/>
      <c r="SE75" s="33"/>
      <c r="SF75" s="33"/>
      <c r="SG75" s="33"/>
      <c r="SH75" s="33"/>
      <c r="SI75" s="33"/>
      <c r="SJ75" s="33"/>
      <c r="SK75" s="33"/>
      <c r="SL75" s="33"/>
      <c r="SM75" s="33"/>
      <c r="SN75" s="33"/>
      <c r="SO75" s="33"/>
      <c r="SP75" s="33"/>
      <c r="SQ75" s="33"/>
      <c r="SR75" s="33"/>
      <c r="SS75" s="33"/>
      <c r="ST75" s="33"/>
      <c r="SU75" s="33"/>
      <c r="SV75" s="33"/>
      <c r="SW75" s="33"/>
      <c r="SX75" s="33"/>
      <c r="SY75" s="33"/>
      <c r="SZ75" s="33"/>
      <c r="TA75" s="33"/>
      <c r="TB75" s="33"/>
      <c r="TC75" s="33"/>
      <c r="TD75" s="33"/>
      <c r="TE75" s="33"/>
      <c r="TF75" s="33"/>
      <c r="TG75" s="33"/>
      <c r="TH75" s="33"/>
      <c r="TI75" s="33"/>
      <c r="TJ75" s="33"/>
      <c r="TK75" s="33"/>
      <c r="TL75" s="33"/>
      <c r="TM75" s="33"/>
      <c r="TN75" s="33"/>
      <c r="TO75" s="33"/>
      <c r="TP75" s="33"/>
      <c r="TQ75" s="33"/>
      <c r="TR75" s="33"/>
      <c r="TS75" s="33"/>
      <c r="TT75" s="33"/>
      <c r="TU75" s="33"/>
      <c r="TV75" s="33"/>
      <c r="TW75" s="33"/>
      <c r="TX75" s="33"/>
      <c r="TY75" s="33"/>
      <c r="TZ75" s="33"/>
      <c r="UA75" s="33"/>
      <c r="UB75" s="33"/>
      <c r="UC75" s="33"/>
    </row>
    <row r="76" spans="1:549" s="6" customFormat="1" ht="13.8" x14ac:dyDescent="0.25">
      <c r="A76" s="19"/>
      <c r="B76" s="19"/>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36"/>
      <c r="AK76" s="36"/>
      <c r="AL76" s="36"/>
      <c r="AM76" s="36"/>
      <c r="AN76" s="36"/>
      <c r="AO76" s="36"/>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45"/>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c r="GS76" s="33"/>
      <c r="GT76" s="33"/>
      <c r="GU76" s="33"/>
      <c r="GV76" s="33"/>
      <c r="GW76" s="33"/>
      <c r="GX76" s="33"/>
      <c r="GY76" s="33"/>
      <c r="GZ76" s="33"/>
      <c r="HA76" s="33"/>
      <c r="HB76" s="33"/>
      <c r="HC76" s="33"/>
      <c r="HD76" s="33"/>
      <c r="HE76" s="33"/>
      <c r="HF76" s="33"/>
      <c r="HG76" s="33"/>
      <c r="HH76" s="33"/>
      <c r="HI76" s="33"/>
      <c r="HJ76" s="33"/>
      <c r="HK76" s="33"/>
      <c r="HL76" s="33"/>
      <c r="HM76" s="33"/>
      <c r="HN76" s="33"/>
      <c r="HO76" s="33"/>
      <c r="HP76" s="33"/>
      <c r="HQ76" s="33"/>
      <c r="HR76" s="33"/>
      <c r="HS76" s="33"/>
      <c r="HT76" s="33"/>
      <c r="HU76" s="33"/>
      <c r="HV76" s="33"/>
      <c r="HW76" s="33"/>
      <c r="HX76" s="33"/>
      <c r="HY76" s="33"/>
      <c r="HZ76" s="33"/>
      <c r="IA76" s="33"/>
      <c r="IB76" s="33"/>
      <c r="IC76" s="33"/>
      <c r="ID76" s="33"/>
      <c r="IE76" s="33"/>
      <c r="IF76" s="33"/>
      <c r="IG76" s="33"/>
      <c r="IH76" s="33"/>
      <c r="II76" s="33"/>
      <c r="IJ76" s="33"/>
      <c r="IK76" s="33"/>
      <c r="IL76" s="33"/>
      <c r="IM76" s="33"/>
      <c r="IN76" s="33"/>
      <c r="IO76" s="33"/>
      <c r="IP76" s="33"/>
      <c r="IQ76" s="33"/>
      <c r="IR76" s="33"/>
      <c r="IS76" s="33"/>
      <c r="IT76" s="33"/>
      <c r="IU76" s="33"/>
      <c r="IV76" s="33"/>
      <c r="IW76" s="33"/>
      <c r="IX76" s="33"/>
      <c r="IY76" s="33"/>
      <c r="IZ76" s="33"/>
      <c r="JA76" s="33"/>
      <c r="JB76" s="33"/>
      <c r="JC76" s="33"/>
      <c r="JD76" s="33"/>
      <c r="JE76" s="33"/>
      <c r="JF76" s="33"/>
      <c r="JG76" s="33"/>
      <c r="JH76" s="33"/>
      <c r="JI76" s="33"/>
      <c r="JJ76" s="33"/>
      <c r="JK76" s="33"/>
      <c r="JL76" s="33"/>
      <c r="JM76" s="33"/>
      <c r="JN76" s="33"/>
      <c r="JO76" s="33"/>
      <c r="JP76" s="33"/>
      <c r="JQ76" s="33"/>
      <c r="JR76" s="33"/>
      <c r="JS76" s="33"/>
      <c r="JT76" s="33"/>
      <c r="JU76" s="33"/>
      <c r="JV76" s="33"/>
      <c r="JW76" s="33"/>
      <c r="JX76" s="33"/>
      <c r="JY76" s="33"/>
      <c r="JZ76" s="33"/>
      <c r="KA76" s="33"/>
      <c r="KB76" s="33"/>
      <c r="KC76" s="33"/>
      <c r="KD76" s="33"/>
      <c r="KE76" s="33"/>
      <c r="KF76" s="33"/>
      <c r="KG76" s="33"/>
      <c r="KH76" s="33"/>
      <c r="KI76" s="33"/>
      <c r="KJ76" s="33"/>
      <c r="KK76" s="33"/>
      <c r="KL76" s="33"/>
      <c r="KM76" s="33"/>
      <c r="KN76" s="33"/>
      <c r="KO76" s="33"/>
      <c r="KP76" s="33"/>
      <c r="KQ76" s="33"/>
      <c r="KR76" s="33"/>
      <c r="KS76" s="33"/>
      <c r="KT76" s="33"/>
      <c r="KU76" s="33"/>
      <c r="KV76" s="33"/>
      <c r="KW76" s="33"/>
      <c r="KX76" s="33"/>
      <c r="KY76" s="33"/>
      <c r="KZ76" s="33"/>
      <c r="LA76" s="33"/>
      <c r="LB76" s="33"/>
      <c r="LC76" s="33"/>
      <c r="LD76" s="33"/>
      <c r="LE76" s="33"/>
      <c r="LF76" s="33"/>
      <c r="LG76" s="33"/>
      <c r="LH76" s="33"/>
      <c r="LI76" s="33"/>
      <c r="LJ76" s="33"/>
      <c r="LK76" s="33"/>
      <c r="LL76" s="33"/>
      <c r="LM76" s="33"/>
      <c r="LN76" s="33"/>
      <c r="LO76" s="33"/>
      <c r="LP76" s="33"/>
      <c r="LQ76" s="33"/>
      <c r="LR76" s="33"/>
      <c r="LS76" s="33"/>
      <c r="LT76" s="33"/>
      <c r="LU76" s="33"/>
      <c r="LV76" s="33"/>
      <c r="LW76" s="33"/>
      <c r="LX76" s="33"/>
      <c r="LY76" s="33"/>
      <c r="LZ76" s="33"/>
      <c r="MA76" s="33"/>
      <c r="MB76" s="33"/>
      <c r="MC76" s="33"/>
      <c r="MD76" s="33"/>
      <c r="ME76" s="33"/>
      <c r="MF76" s="33"/>
      <c r="MG76" s="33"/>
      <c r="MH76" s="33"/>
      <c r="MI76" s="33"/>
      <c r="MJ76" s="33"/>
      <c r="MK76" s="33"/>
      <c r="ML76" s="33"/>
      <c r="MM76" s="33"/>
      <c r="MN76" s="33"/>
      <c r="MO76" s="33"/>
      <c r="MP76" s="33"/>
      <c r="MQ76" s="33"/>
      <c r="MR76" s="33"/>
      <c r="MS76" s="33"/>
      <c r="MT76" s="33"/>
      <c r="MU76" s="33"/>
      <c r="MV76" s="33"/>
      <c r="MW76" s="33"/>
      <c r="MX76" s="33"/>
      <c r="MY76" s="33"/>
      <c r="MZ76" s="33"/>
      <c r="NA76" s="33"/>
      <c r="NB76" s="33"/>
      <c r="NC76" s="33"/>
      <c r="ND76" s="33"/>
      <c r="NE76" s="33"/>
      <c r="NF76" s="33"/>
      <c r="NG76" s="33"/>
      <c r="NH76" s="33"/>
      <c r="NI76" s="33"/>
      <c r="NJ76" s="33"/>
      <c r="NK76" s="33"/>
      <c r="NL76" s="33"/>
      <c r="NM76" s="33"/>
      <c r="NN76" s="33"/>
      <c r="NO76" s="33"/>
      <c r="NP76" s="33"/>
      <c r="NQ76" s="33"/>
      <c r="NR76" s="33"/>
      <c r="NS76" s="33"/>
      <c r="NT76" s="33"/>
      <c r="NU76" s="33"/>
      <c r="NV76" s="33"/>
      <c r="NW76" s="33"/>
      <c r="NX76" s="33"/>
      <c r="NY76" s="33"/>
      <c r="NZ76" s="33"/>
      <c r="OA76" s="33"/>
      <c r="OB76" s="33"/>
      <c r="OC76" s="33"/>
      <c r="OD76" s="33"/>
      <c r="OE76" s="33"/>
      <c r="OF76" s="33"/>
      <c r="OG76" s="33"/>
      <c r="OH76" s="33"/>
      <c r="OI76" s="33"/>
      <c r="OJ76" s="33"/>
      <c r="OK76" s="33"/>
      <c r="OL76" s="33"/>
      <c r="OM76" s="33"/>
      <c r="ON76" s="33"/>
      <c r="OO76" s="33"/>
      <c r="OP76" s="33"/>
      <c r="OQ76" s="33"/>
      <c r="OR76" s="33"/>
      <c r="OS76" s="33"/>
      <c r="OT76" s="33"/>
      <c r="OU76" s="33"/>
      <c r="OV76" s="33"/>
      <c r="OW76" s="33"/>
      <c r="OX76" s="33"/>
      <c r="OY76" s="33"/>
      <c r="OZ76" s="33"/>
      <c r="PA76" s="33"/>
      <c r="PB76" s="33"/>
      <c r="PC76" s="33"/>
      <c r="PD76" s="33"/>
      <c r="PE76" s="33"/>
      <c r="PF76" s="33"/>
      <c r="PG76" s="33"/>
      <c r="PH76" s="33"/>
      <c r="PI76" s="33"/>
      <c r="PJ76" s="33"/>
      <c r="PK76" s="33"/>
      <c r="PL76" s="33"/>
      <c r="PM76" s="33"/>
      <c r="PN76" s="33"/>
      <c r="PO76" s="33"/>
      <c r="PP76" s="33"/>
      <c r="PQ76" s="33"/>
      <c r="PR76" s="33"/>
      <c r="PS76" s="33"/>
      <c r="PT76" s="33"/>
      <c r="PU76" s="33"/>
      <c r="PV76" s="33"/>
      <c r="PW76" s="33"/>
      <c r="PX76" s="33"/>
      <c r="PY76" s="33"/>
      <c r="PZ76" s="33"/>
      <c r="QA76" s="33"/>
      <c r="QB76" s="33"/>
      <c r="QC76" s="33"/>
      <c r="QD76" s="33"/>
      <c r="QE76" s="33"/>
      <c r="QF76" s="33"/>
      <c r="QG76" s="33"/>
      <c r="QH76" s="33"/>
      <c r="QI76" s="33"/>
      <c r="QJ76" s="33"/>
      <c r="QK76" s="33"/>
      <c r="QL76" s="33"/>
      <c r="QM76" s="33"/>
      <c r="QN76" s="33"/>
      <c r="QO76" s="33"/>
      <c r="QP76" s="33"/>
      <c r="QQ76" s="33"/>
      <c r="QR76" s="33"/>
      <c r="QS76" s="33"/>
      <c r="QT76" s="33"/>
      <c r="QU76" s="33"/>
      <c r="QV76" s="33"/>
      <c r="QW76" s="33"/>
      <c r="QX76" s="33"/>
      <c r="QY76" s="33"/>
      <c r="QZ76" s="33"/>
      <c r="RA76" s="33"/>
      <c r="RB76" s="33"/>
      <c r="RC76" s="33"/>
      <c r="RD76" s="33"/>
      <c r="RE76" s="33"/>
      <c r="RF76" s="33"/>
      <c r="RG76" s="33"/>
      <c r="RH76" s="33"/>
      <c r="RI76" s="33"/>
      <c r="RJ76" s="33"/>
      <c r="RK76" s="33"/>
      <c r="RL76" s="33"/>
      <c r="RM76" s="33"/>
      <c r="RN76" s="33"/>
      <c r="RO76" s="33"/>
      <c r="RP76" s="33"/>
      <c r="RQ76" s="33"/>
      <c r="RR76" s="33"/>
      <c r="RS76" s="33"/>
      <c r="RT76" s="33"/>
      <c r="RU76" s="33"/>
      <c r="RV76" s="33"/>
      <c r="RW76" s="33"/>
      <c r="RX76" s="33"/>
      <c r="RY76" s="33"/>
      <c r="RZ76" s="33"/>
      <c r="SA76" s="33"/>
      <c r="SB76" s="33"/>
      <c r="SC76" s="33"/>
      <c r="SD76" s="33"/>
      <c r="SE76" s="33"/>
      <c r="SF76" s="33"/>
      <c r="SG76" s="33"/>
      <c r="SH76" s="33"/>
      <c r="SI76" s="33"/>
      <c r="SJ76" s="33"/>
      <c r="SK76" s="33"/>
      <c r="SL76" s="33"/>
      <c r="SM76" s="33"/>
      <c r="SN76" s="33"/>
      <c r="SO76" s="33"/>
      <c r="SP76" s="33"/>
      <c r="SQ76" s="33"/>
      <c r="SR76" s="33"/>
      <c r="SS76" s="33"/>
      <c r="ST76" s="33"/>
      <c r="SU76" s="33"/>
      <c r="SV76" s="33"/>
      <c r="SW76" s="33"/>
      <c r="SX76" s="33"/>
      <c r="SY76" s="33"/>
      <c r="SZ76" s="33"/>
      <c r="TA76" s="33"/>
      <c r="TB76" s="33"/>
      <c r="TC76" s="33"/>
      <c r="TD76" s="33"/>
      <c r="TE76" s="33"/>
      <c r="TF76" s="33"/>
      <c r="TG76" s="33"/>
      <c r="TH76" s="33"/>
      <c r="TI76" s="33"/>
      <c r="TJ76" s="33"/>
      <c r="TK76" s="33"/>
      <c r="TL76" s="33"/>
      <c r="TM76" s="33"/>
      <c r="TN76" s="33"/>
      <c r="TO76" s="33"/>
      <c r="TP76" s="33"/>
      <c r="TQ76" s="33"/>
      <c r="TR76" s="33"/>
      <c r="TS76" s="33"/>
      <c r="TT76" s="33"/>
      <c r="TU76" s="33"/>
      <c r="TV76" s="33"/>
      <c r="TW76" s="33"/>
      <c r="TX76" s="33"/>
      <c r="TY76" s="33"/>
      <c r="TZ76" s="33"/>
      <c r="UA76" s="33"/>
      <c r="UB76" s="33"/>
      <c r="UC76" s="33"/>
    </row>
    <row r="77" spans="1:549" s="6" customFormat="1" ht="13.8" x14ac:dyDescent="0.25">
      <c r="A77" s="19"/>
      <c r="B77" s="19"/>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36"/>
      <c r="AK77" s="36"/>
      <c r="AL77" s="36"/>
      <c r="AM77" s="36"/>
      <c r="AN77" s="36"/>
      <c r="AO77" s="36"/>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45"/>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c r="HS77" s="33"/>
      <c r="HT77" s="33"/>
      <c r="HU77" s="33"/>
      <c r="HV77" s="33"/>
      <c r="HW77" s="33"/>
      <c r="HX77" s="33"/>
      <c r="HY77" s="33"/>
      <c r="HZ77" s="33"/>
      <c r="IA77" s="33"/>
      <c r="IB77" s="33"/>
      <c r="IC77" s="33"/>
      <c r="ID77" s="33"/>
      <c r="IE77" s="33"/>
      <c r="IF77" s="33"/>
      <c r="IG77" s="33"/>
      <c r="IH77" s="33"/>
      <c r="II77" s="33"/>
      <c r="IJ77" s="33"/>
      <c r="IK77" s="33"/>
      <c r="IL77" s="33"/>
      <c r="IM77" s="33"/>
      <c r="IN77" s="33"/>
      <c r="IO77" s="33"/>
      <c r="IP77" s="33"/>
      <c r="IQ77" s="33"/>
      <c r="IR77" s="33"/>
      <c r="IS77" s="33"/>
      <c r="IT77" s="33"/>
      <c r="IU77" s="33"/>
      <c r="IV77" s="33"/>
      <c r="IW77" s="33"/>
      <c r="IX77" s="33"/>
      <c r="IY77" s="33"/>
      <c r="IZ77" s="33"/>
      <c r="JA77" s="33"/>
      <c r="JB77" s="33"/>
      <c r="JC77" s="33"/>
      <c r="JD77" s="33"/>
      <c r="JE77" s="33"/>
      <c r="JF77" s="33"/>
      <c r="JG77" s="33"/>
      <c r="JH77" s="33"/>
      <c r="JI77" s="33"/>
      <c r="JJ77" s="33"/>
      <c r="JK77" s="33"/>
      <c r="JL77" s="33"/>
      <c r="JM77" s="33"/>
      <c r="JN77" s="33"/>
      <c r="JO77" s="33"/>
      <c r="JP77" s="33"/>
      <c r="JQ77" s="33"/>
      <c r="JR77" s="33"/>
      <c r="JS77" s="33"/>
      <c r="JT77" s="33"/>
      <c r="JU77" s="33"/>
      <c r="JV77" s="33"/>
      <c r="JW77" s="33"/>
      <c r="JX77" s="33"/>
      <c r="JY77" s="33"/>
      <c r="JZ77" s="33"/>
      <c r="KA77" s="33"/>
      <c r="KB77" s="33"/>
      <c r="KC77" s="33"/>
      <c r="KD77" s="33"/>
      <c r="KE77" s="33"/>
      <c r="KF77" s="33"/>
      <c r="KG77" s="33"/>
      <c r="KH77" s="33"/>
      <c r="KI77" s="33"/>
      <c r="KJ77" s="33"/>
      <c r="KK77" s="33"/>
      <c r="KL77" s="33"/>
      <c r="KM77" s="33"/>
      <c r="KN77" s="33"/>
      <c r="KO77" s="33"/>
      <c r="KP77" s="33"/>
      <c r="KQ77" s="33"/>
      <c r="KR77" s="33"/>
      <c r="KS77" s="33"/>
      <c r="KT77" s="33"/>
      <c r="KU77" s="33"/>
      <c r="KV77" s="33"/>
      <c r="KW77" s="33"/>
      <c r="KX77" s="33"/>
      <c r="KY77" s="33"/>
      <c r="KZ77" s="33"/>
      <c r="LA77" s="33"/>
      <c r="LB77" s="33"/>
      <c r="LC77" s="33"/>
      <c r="LD77" s="33"/>
      <c r="LE77" s="33"/>
      <c r="LF77" s="33"/>
      <c r="LG77" s="33"/>
      <c r="LH77" s="33"/>
      <c r="LI77" s="33"/>
      <c r="LJ77" s="33"/>
      <c r="LK77" s="33"/>
      <c r="LL77" s="33"/>
      <c r="LM77" s="33"/>
      <c r="LN77" s="33"/>
      <c r="LO77" s="33"/>
      <c r="LP77" s="33"/>
      <c r="LQ77" s="33"/>
      <c r="LR77" s="33"/>
      <c r="LS77" s="33"/>
      <c r="LT77" s="33"/>
      <c r="LU77" s="33"/>
      <c r="LV77" s="33"/>
      <c r="LW77" s="33"/>
      <c r="LX77" s="33"/>
      <c r="LY77" s="33"/>
      <c r="LZ77" s="33"/>
      <c r="MA77" s="33"/>
      <c r="MB77" s="33"/>
      <c r="MC77" s="33"/>
      <c r="MD77" s="33"/>
      <c r="ME77" s="33"/>
      <c r="MF77" s="33"/>
      <c r="MG77" s="33"/>
      <c r="MH77" s="33"/>
      <c r="MI77" s="33"/>
      <c r="MJ77" s="33"/>
      <c r="MK77" s="33"/>
      <c r="ML77" s="33"/>
      <c r="MM77" s="33"/>
      <c r="MN77" s="33"/>
      <c r="MO77" s="33"/>
      <c r="MP77" s="33"/>
      <c r="MQ77" s="33"/>
      <c r="MR77" s="33"/>
      <c r="MS77" s="33"/>
      <c r="MT77" s="33"/>
      <c r="MU77" s="33"/>
      <c r="MV77" s="33"/>
      <c r="MW77" s="33"/>
      <c r="MX77" s="33"/>
      <c r="MY77" s="33"/>
      <c r="MZ77" s="33"/>
      <c r="NA77" s="33"/>
      <c r="NB77" s="33"/>
      <c r="NC77" s="33"/>
      <c r="ND77" s="33"/>
      <c r="NE77" s="33"/>
      <c r="NF77" s="33"/>
      <c r="NG77" s="33"/>
      <c r="NH77" s="33"/>
      <c r="NI77" s="33"/>
      <c r="NJ77" s="33"/>
      <c r="NK77" s="33"/>
      <c r="NL77" s="33"/>
      <c r="NM77" s="33"/>
      <c r="NN77" s="33"/>
      <c r="NO77" s="33"/>
      <c r="NP77" s="33"/>
      <c r="NQ77" s="33"/>
      <c r="NR77" s="33"/>
      <c r="NS77" s="33"/>
      <c r="NT77" s="33"/>
      <c r="NU77" s="33"/>
      <c r="NV77" s="33"/>
      <c r="NW77" s="33"/>
      <c r="NX77" s="33"/>
      <c r="NY77" s="33"/>
      <c r="NZ77" s="33"/>
      <c r="OA77" s="33"/>
      <c r="OB77" s="33"/>
      <c r="OC77" s="33"/>
      <c r="OD77" s="33"/>
      <c r="OE77" s="33"/>
      <c r="OF77" s="33"/>
      <c r="OG77" s="33"/>
      <c r="OH77" s="33"/>
      <c r="OI77" s="33"/>
      <c r="OJ77" s="33"/>
      <c r="OK77" s="33"/>
      <c r="OL77" s="33"/>
      <c r="OM77" s="33"/>
      <c r="ON77" s="33"/>
      <c r="OO77" s="33"/>
      <c r="OP77" s="33"/>
      <c r="OQ77" s="33"/>
      <c r="OR77" s="33"/>
      <c r="OS77" s="33"/>
      <c r="OT77" s="33"/>
      <c r="OU77" s="33"/>
      <c r="OV77" s="33"/>
      <c r="OW77" s="33"/>
      <c r="OX77" s="33"/>
      <c r="OY77" s="33"/>
      <c r="OZ77" s="33"/>
      <c r="PA77" s="33"/>
      <c r="PB77" s="33"/>
      <c r="PC77" s="33"/>
      <c r="PD77" s="33"/>
      <c r="PE77" s="33"/>
      <c r="PF77" s="33"/>
      <c r="PG77" s="33"/>
      <c r="PH77" s="33"/>
      <c r="PI77" s="33"/>
      <c r="PJ77" s="33"/>
      <c r="PK77" s="33"/>
      <c r="PL77" s="33"/>
      <c r="PM77" s="33"/>
      <c r="PN77" s="33"/>
      <c r="PO77" s="33"/>
      <c r="PP77" s="33"/>
      <c r="PQ77" s="33"/>
      <c r="PR77" s="33"/>
      <c r="PS77" s="33"/>
      <c r="PT77" s="33"/>
      <c r="PU77" s="33"/>
      <c r="PV77" s="33"/>
      <c r="PW77" s="33"/>
      <c r="PX77" s="33"/>
      <c r="PY77" s="33"/>
      <c r="PZ77" s="33"/>
      <c r="QA77" s="33"/>
      <c r="QB77" s="33"/>
      <c r="QC77" s="33"/>
      <c r="QD77" s="33"/>
      <c r="QE77" s="33"/>
      <c r="QF77" s="33"/>
      <c r="QG77" s="33"/>
      <c r="QH77" s="33"/>
      <c r="QI77" s="33"/>
      <c r="QJ77" s="33"/>
      <c r="QK77" s="33"/>
      <c r="QL77" s="33"/>
      <c r="QM77" s="33"/>
      <c r="QN77" s="33"/>
      <c r="QO77" s="33"/>
      <c r="QP77" s="33"/>
      <c r="QQ77" s="33"/>
      <c r="QR77" s="33"/>
      <c r="QS77" s="33"/>
      <c r="QT77" s="33"/>
      <c r="QU77" s="33"/>
      <c r="QV77" s="33"/>
      <c r="QW77" s="33"/>
      <c r="QX77" s="33"/>
      <c r="QY77" s="33"/>
      <c r="QZ77" s="33"/>
      <c r="RA77" s="33"/>
      <c r="RB77" s="33"/>
      <c r="RC77" s="33"/>
      <c r="RD77" s="33"/>
      <c r="RE77" s="33"/>
      <c r="RF77" s="33"/>
      <c r="RG77" s="33"/>
      <c r="RH77" s="33"/>
      <c r="RI77" s="33"/>
      <c r="RJ77" s="33"/>
      <c r="RK77" s="33"/>
      <c r="RL77" s="33"/>
      <c r="RM77" s="33"/>
      <c r="RN77" s="33"/>
      <c r="RO77" s="33"/>
      <c r="RP77" s="33"/>
      <c r="RQ77" s="33"/>
      <c r="RR77" s="33"/>
      <c r="RS77" s="33"/>
      <c r="RT77" s="33"/>
      <c r="RU77" s="33"/>
      <c r="RV77" s="33"/>
      <c r="RW77" s="33"/>
      <c r="RX77" s="33"/>
      <c r="RY77" s="33"/>
      <c r="RZ77" s="33"/>
      <c r="SA77" s="33"/>
      <c r="SB77" s="33"/>
      <c r="SC77" s="33"/>
      <c r="SD77" s="33"/>
      <c r="SE77" s="33"/>
      <c r="SF77" s="33"/>
      <c r="SG77" s="33"/>
      <c r="SH77" s="33"/>
      <c r="SI77" s="33"/>
      <c r="SJ77" s="33"/>
      <c r="SK77" s="33"/>
      <c r="SL77" s="33"/>
      <c r="SM77" s="33"/>
      <c r="SN77" s="33"/>
      <c r="SO77" s="33"/>
      <c r="SP77" s="33"/>
      <c r="SQ77" s="33"/>
      <c r="SR77" s="33"/>
      <c r="SS77" s="33"/>
      <c r="ST77" s="33"/>
      <c r="SU77" s="33"/>
      <c r="SV77" s="33"/>
      <c r="SW77" s="33"/>
      <c r="SX77" s="33"/>
      <c r="SY77" s="33"/>
      <c r="SZ77" s="33"/>
      <c r="TA77" s="33"/>
      <c r="TB77" s="33"/>
      <c r="TC77" s="33"/>
      <c r="TD77" s="33"/>
      <c r="TE77" s="33"/>
      <c r="TF77" s="33"/>
      <c r="TG77" s="33"/>
      <c r="TH77" s="33"/>
      <c r="TI77" s="33"/>
      <c r="TJ77" s="33"/>
      <c r="TK77" s="33"/>
      <c r="TL77" s="33"/>
      <c r="TM77" s="33"/>
      <c r="TN77" s="33"/>
      <c r="TO77" s="33"/>
      <c r="TP77" s="33"/>
      <c r="TQ77" s="33"/>
      <c r="TR77" s="33"/>
      <c r="TS77" s="33"/>
      <c r="TT77" s="33"/>
      <c r="TU77" s="33"/>
      <c r="TV77" s="33"/>
      <c r="TW77" s="33"/>
      <c r="TX77" s="33"/>
      <c r="TY77" s="33"/>
      <c r="TZ77" s="33"/>
      <c r="UA77" s="33"/>
      <c r="UB77" s="33"/>
      <c r="UC77" s="33"/>
    </row>
    <row r="78" spans="1:549" s="6" customFormat="1" ht="13.8" x14ac:dyDescent="0.25">
      <c r="A78" s="19"/>
      <c r="B78" s="19"/>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36"/>
      <c r="AK78" s="36"/>
      <c r="AL78" s="36"/>
      <c r="AM78" s="36"/>
      <c r="AN78" s="36"/>
      <c r="AO78" s="36"/>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45"/>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c r="HU78" s="33"/>
      <c r="HV78" s="33"/>
      <c r="HW78" s="33"/>
      <c r="HX78" s="33"/>
      <c r="HY78" s="33"/>
      <c r="HZ78" s="33"/>
      <c r="IA78" s="33"/>
      <c r="IB78" s="33"/>
      <c r="IC78" s="33"/>
      <c r="ID78" s="33"/>
      <c r="IE78" s="33"/>
      <c r="IF78" s="33"/>
      <c r="IG78" s="33"/>
      <c r="IH78" s="33"/>
      <c r="II78" s="33"/>
      <c r="IJ78" s="33"/>
      <c r="IK78" s="33"/>
      <c r="IL78" s="33"/>
      <c r="IM78" s="33"/>
      <c r="IN78" s="33"/>
      <c r="IO78" s="33"/>
      <c r="IP78" s="33"/>
      <c r="IQ78" s="33"/>
      <c r="IR78" s="33"/>
      <c r="IS78" s="33"/>
      <c r="IT78" s="33"/>
      <c r="IU78" s="33"/>
      <c r="IV78" s="33"/>
      <c r="IW78" s="33"/>
      <c r="IX78" s="33"/>
      <c r="IY78" s="33"/>
      <c r="IZ78" s="33"/>
      <c r="JA78" s="33"/>
      <c r="JB78" s="33"/>
      <c r="JC78" s="33"/>
      <c r="JD78" s="33"/>
      <c r="JE78" s="33"/>
      <c r="JF78" s="33"/>
      <c r="JG78" s="33"/>
      <c r="JH78" s="33"/>
      <c r="JI78" s="33"/>
      <c r="JJ78" s="33"/>
      <c r="JK78" s="33"/>
      <c r="JL78" s="33"/>
      <c r="JM78" s="33"/>
      <c r="JN78" s="33"/>
      <c r="JO78" s="33"/>
      <c r="JP78" s="33"/>
      <c r="JQ78" s="33"/>
      <c r="JR78" s="33"/>
      <c r="JS78" s="33"/>
      <c r="JT78" s="33"/>
      <c r="JU78" s="33"/>
      <c r="JV78" s="33"/>
      <c r="JW78" s="33"/>
      <c r="JX78" s="33"/>
      <c r="JY78" s="33"/>
      <c r="JZ78" s="33"/>
      <c r="KA78" s="33"/>
      <c r="KB78" s="33"/>
      <c r="KC78" s="33"/>
      <c r="KD78" s="33"/>
      <c r="KE78" s="33"/>
      <c r="KF78" s="33"/>
      <c r="KG78" s="33"/>
      <c r="KH78" s="33"/>
      <c r="KI78" s="33"/>
      <c r="KJ78" s="33"/>
      <c r="KK78" s="33"/>
      <c r="KL78" s="33"/>
      <c r="KM78" s="33"/>
      <c r="KN78" s="33"/>
      <c r="KO78" s="33"/>
      <c r="KP78" s="33"/>
      <c r="KQ78" s="33"/>
      <c r="KR78" s="33"/>
      <c r="KS78" s="33"/>
      <c r="KT78" s="33"/>
      <c r="KU78" s="33"/>
      <c r="KV78" s="33"/>
      <c r="KW78" s="33"/>
      <c r="KX78" s="33"/>
      <c r="KY78" s="33"/>
      <c r="KZ78" s="33"/>
      <c r="LA78" s="33"/>
      <c r="LB78" s="33"/>
      <c r="LC78" s="33"/>
      <c r="LD78" s="33"/>
      <c r="LE78" s="33"/>
      <c r="LF78" s="33"/>
      <c r="LG78" s="33"/>
      <c r="LH78" s="33"/>
      <c r="LI78" s="33"/>
      <c r="LJ78" s="33"/>
      <c r="LK78" s="33"/>
      <c r="LL78" s="33"/>
      <c r="LM78" s="33"/>
      <c r="LN78" s="33"/>
      <c r="LO78" s="33"/>
      <c r="LP78" s="33"/>
      <c r="LQ78" s="33"/>
      <c r="LR78" s="33"/>
      <c r="LS78" s="33"/>
      <c r="LT78" s="33"/>
      <c r="LU78" s="33"/>
      <c r="LV78" s="33"/>
      <c r="LW78" s="33"/>
      <c r="LX78" s="33"/>
      <c r="LY78" s="33"/>
      <c r="LZ78" s="33"/>
      <c r="MA78" s="33"/>
      <c r="MB78" s="33"/>
      <c r="MC78" s="33"/>
      <c r="MD78" s="33"/>
      <c r="ME78" s="33"/>
      <c r="MF78" s="33"/>
      <c r="MG78" s="33"/>
      <c r="MH78" s="33"/>
      <c r="MI78" s="33"/>
      <c r="MJ78" s="33"/>
      <c r="MK78" s="33"/>
      <c r="ML78" s="33"/>
      <c r="MM78" s="33"/>
      <c r="MN78" s="33"/>
      <c r="MO78" s="33"/>
      <c r="MP78" s="33"/>
      <c r="MQ78" s="33"/>
      <c r="MR78" s="33"/>
      <c r="MS78" s="33"/>
      <c r="MT78" s="33"/>
      <c r="MU78" s="33"/>
      <c r="MV78" s="33"/>
      <c r="MW78" s="33"/>
      <c r="MX78" s="33"/>
      <c r="MY78" s="33"/>
      <c r="MZ78" s="33"/>
      <c r="NA78" s="33"/>
      <c r="NB78" s="33"/>
      <c r="NC78" s="33"/>
      <c r="ND78" s="33"/>
      <c r="NE78" s="33"/>
      <c r="NF78" s="33"/>
      <c r="NG78" s="33"/>
      <c r="NH78" s="33"/>
      <c r="NI78" s="33"/>
      <c r="NJ78" s="33"/>
      <c r="NK78" s="33"/>
      <c r="NL78" s="33"/>
      <c r="NM78" s="33"/>
      <c r="NN78" s="33"/>
      <c r="NO78" s="33"/>
      <c r="NP78" s="33"/>
      <c r="NQ78" s="33"/>
      <c r="NR78" s="33"/>
      <c r="NS78" s="33"/>
      <c r="NT78" s="33"/>
      <c r="NU78" s="33"/>
      <c r="NV78" s="33"/>
      <c r="NW78" s="33"/>
      <c r="NX78" s="33"/>
      <c r="NY78" s="33"/>
      <c r="NZ78" s="33"/>
      <c r="OA78" s="33"/>
      <c r="OB78" s="33"/>
      <c r="OC78" s="33"/>
      <c r="OD78" s="33"/>
      <c r="OE78" s="33"/>
      <c r="OF78" s="33"/>
      <c r="OG78" s="33"/>
      <c r="OH78" s="33"/>
      <c r="OI78" s="33"/>
      <c r="OJ78" s="33"/>
      <c r="OK78" s="33"/>
      <c r="OL78" s="33"/>
      <c r="OM78" s="33"/>
      <c r="ON78" s="33"/>
      <c r="OO78" s="33"/>
      <c r="OP78" s="33"/>
      <c r="OQ78" s="33"/>
      <c r="OR78" s="33"/>
      <c r="OS78" s="33"/>
      <c r="OT78" s="33"/>
      <c r="OU78" s="33"/>
      <c r="OV78" s="33"/>
      <c r="OW78" s="33"/>
      <c r="OX78" s="33"/>
      <c r="OY78" s="33"/>
      <c r="OZ78" s="33"/>
      <c r="PA78" s="33"/>
      <c r="PB78" s="33"/>
      <c r="PC78" s="33"/>
      <c r="PD78" s="33"/>
      <c r="PE78" s="33"/>
      <c r="PF78" s="33"/>
      <c r="PG78" s="33"/>
      <c r="PH78" s="33"/>
      <c r="PI78" s="33"/>
      <c r="PJ78" s="33"/>
      <c r="PK78" s="33"/>
      <c r="PL78" s="33"/>
      <c r="PM78" s="33"/>
      <c r="PN78" s="33"/>
      <c r="PO78" s="33"/>
      <c r="PP78" s="33"/>
      <c r="PQ78" s="33"/>
      <c r="PR78" s="33"/>
      <c r="PS78" s="33"/>
      <c r="PT78" s="33"/>
      <c r="PU78" s="33"/>
      <c r="PV78" s="33"/>
      <c r="PW78" s="33"/>
      <c r="PX78" s="33"/>
      <c r="PY78" s="33"/>
      <c r="PZ78" s="33"/>
      <c r="QA78" s="33"/>
      <c r="QB78" s="33"/>
      <c r="QC78" s="33"/>
      <c r="QD78" s="33"/>
      <c r="QE78" s="33"/>
      <c r="QF78" s="33"/>
      <c r="QG78" s="33"/>
      <c r="QH78" s="33"/>
      <c r="QI78" s="33"/>
      <c r="QJ78" s="33"/>
      <c r="QK78" s="33"/>
      <c r="QL78" s="33"/>
      <c r="QM78" s="33"/>
      <c r="QN78" s="33"/>
      <c r="QO78" s="33"/>
      <c r="QP78" s="33"/>
      <c r="QQ78" s="33"/>
      <c r="QR78" s="33"/>
      <c r="QS78" s="33"/>
      <c r="QT78" s="33"/>
      <c r="QU78" s="33"/>
      <c r="QV78" s="33"/>
      <c r="QW78" s="33"/>
      <c r="QX78" s="33"/>
      <c r="QY78" s="33"/>
      <c r="QZ78" s="33"/>
      <c r="RA78" s="33"/>
      <c r="RB78" s="33"/>
      <c r="RC78" s="33"/>
      <c r="RD78" s="33"/>
      <c r="RE78" s="33"/>
      <c r="RF78" s="33"/>
      <c r="RG78" s="33"/>
      <c r="RH78" s="33"/>
      <c r="RI78" s="33"/>
      <c r="RJ78" s="33"/>
      <c r="RK78" s="33"/>
      <c r="RL78" s="33"/>
      <c r="RM78" s="33"/>
      <c r="RN78" s="33"/>
      <c r="RO78" s="33"/>
      <c r="RP78" s="33"/>
      <c r="RQ78" s="33"/>
      <c r="RR78" s="33"/>
      <c r="RS78" s="33"/>
      <c r="RT78" s="33"/>
      <c r="RU78" s="33"/>
      <c r="RV78" s="33"/>
      <c r="RW78" s="33"/>
      <c r="RX78" s="33"/>
      <c r="RY78" s="33"/>
      <c r="RZ78" s="33"/>
      <c r="SA78" s="33"/>
      <c r="SB78" s="33"/>
      <c r="SC78" s="33"/>
      <c r="SD78" s="33"/>
      <c r="SE78" s="33"/>
      <c r="SF78" s="33"/>
      <c r="SG78" s="33"/>
      <c r="SH78" s="33"/>
      <c r="SI78" s="33"/>
      <c r="SJ78" s="33"/>
      <c r="SK78" s="33"/>
      <c r="SL78" s="33"/>
      <c r="SM78" s="33"/>
      <c r="SN78" s="33"/>
      <c r="SO78" s="33"/>
      <c r="SP78" s="33"/>
      <c r="SQ78" s="33"/>
      <c r="SR78" s="33"/>
      <c r="SS78" s="33"/>
      <c r="ST78" s="33"/>
      <c r="SU78" s="33"/>
      <c r="SV78" s="33"/>
      <c r="SW78" s="33"/>
      <c r="SX78" s="33"/>
      <c r="SY78" s="33"/>
      <c r="SZ78" s="33"/>
      <c r="TA78" s="33"/>
      <c r="TB78" s="33"/>
      <c r="TC78" s="33"/>
      <c r="TD78" s="33"/>
      <c r="TE78" s="33"/>
      <c r="TF78" s="33"/>
      <c r="TG78" s="33"/>
      <c r="TH78" s="33"/>
      <c r="TI78" s="33"/>
      <c r="TJ78" s="33"/>
      <c r="TK78" s="33"/>
      <c r="TL78" s="33"/>
      <c r="TM78" s="33"/>
      <c r="TN78" s="33"/>
      <c r="TO78" s="33"/>
      <c r="TP78" s="33"/>
      <c r="TQ78" s="33"/>
      <c r="TR78" s="33"/>
      <c r="TS78" s="33"/>
      <c r="TT78" s="33"/>
      <c r="TU78" s="33"/>
      <c r="TV78" s="33"/>
      <c r="TW78" s="33"/>
      <c r="TX78" s="33"/>
      <c r="TY78" s="33"/>
      <c r="TZ78" s="33"/>
      <c r="UA78" s="33"/>
      <c r="UB78" s="33"/>
      <c r="UC78" s="33"/>
    </row>
    <row r="79" spans="1:549" s="6" customFormat="1" ht="13.8" x14ac:dyDescent="0.25">
      <c r="A79" s="19"/>
      <c r="B79" s="19"/>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36"/>
      <c r="AK79" s="36"/>
      <c r="AL79" s="36"/>
      <c r="AM79" s="36"/>
      <c r="AN79" s="36"/>
      <c r="AO79" s="36"/>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45"/>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c r="HU79" s="33"/>
      <c r="HV79" s="33"/>
      <c r="HW79" s="33"/>
      <c r="HX79" s="33"/>
      <c r="HY79" s="33"/>
      <c r="HZ79" s="33"/>
      <c r="IA79" s="33"/>
      <c r="IB79" s="33"/>
      <c r="IC79" s="33"/>
      <c r="ID79" s="33"/>
      <c r="IE79" s="33"/>
      <c r="IF79" s="33"/>
      <c r="IG79" s="33"/>
      <c r="IH79" s="33"/>
      <c r="II79" s="33"/>
      <c r="IJ79" s="33"/>
      <c r="IK79" s="33"/>
      <c r="IL79" s="33"/>
      <c r="IM79" s="33"/>
      <c r="IN79" s="33"/>
      <c r="IO79" s="33"/>
      <c r="IP79" s="33"/>
      <c r="IQ79" s="33"/>
      <c r="IR79" s="33"/>
      <c r="IS79" s="33"/>
      <c r="IT79" s="33"/>
      <c r="IU79" s="33"/>
      <c r="IV79" s="33"/>
      <c r="IW79" s="33"/>
      <c r="IX79" s="33"/>
      <c r="IY79" s="33"/>
      <c r="IZ79" s="33"/>
      <c r="JA79" s="33"/>
      <c r="JB79" s="33"/>
      <c r="JC79" s="33"/>
      <c r="JD79" s="33"/>
      <c r="JE79" s="33"/>
      <c r="JF79" s="33"/>
      <c r="JG79" s="33"/>
      <c r="JH79" s="33"/>
      <c r="JI79" s="33"/>
      <c r="JJ79" s="33"/>
      <c r="JK79" s="33"/>
      <c r="JL79" s="33"/>
      <c r="JM79" s="33"/>
      <c r="JN79" s="33"/>
      <c r="JO79" s="33"/>
      <c r="JP79" s="33"/>
      <c r="JQ79" s="33"/>
      <c r="JR79" s="33"/>
      <c r="JS79" s="33"/>
      <c r="JT79" s="33"/>
      <c r="JU79" s="33"/>
      <c r="JV79" s="33"/>
      <c r="JW79" s="33"/>
      <c r="JX79" s="33"/>
      <c r="JY79" s="33"/>
      <c r="JZ79" s="33"/>
      <c r="KA79" s="33"/>
      <c r="KB79" s="33"/>
      <c r="KC79" s="33"/>
      <c r="KD79" s="33"/>
      <c r="KE79" s="33"/>
      <c r="KF79" s="33"/>
      <c r="KG79" s="33"/>
      <c r="KH79" s="33"/>
      <c r="KI79" s="33"/>
      <c r="KJ79" s="33"/>
      <c r="KK79" s="33"/>
      <c r="KL79" s="33"/>
      <c r="KM79" s="33"/>
      <c r="KN79" s="33"/>
      <c r="KO79" s="33"/>
      <c r="KP79" s="33"/>
      <c r="KQ79" s="33"/>
      <c r="KR79" s="33"/>
      <c r="KS79" s="33"/>
      <c r="KT79" s="33"/>
      <c r="KU79" s="33"/>
      <c r="KV79" s="33"/>
      <c r="KW79" s="33"/>
      <c r="KX79" s="33"/>
      <c r="KY79" s="33"/>
      <c r="KZ79" s="33"/>
      <c r="LA79" s="33"/>
      <c r="LB79" s="33"/>
      <c r="LC79" s="33"/>
      <c r="LD79" s="33"/>
      <c r="LE79" s="33"/>
      <c r="LF79" s="33"/>
      <c r="LG79" s="33"/>
      <c r="LH79" s="33"/>
      <c r="LI79" s="33"/>
      <c r="LJ79" s="33"/>
      <c r="LK79" s="33"/>
      <c r="LL79" s="33"/>
      <c r="LM79" s="33"/>
      <c r="LN79" s="33"/>
      <c r="LO79" s="33"/>
      <c r="LP79" s="33"/>
      <c r="LQ79" s="33"/>
      <c r="LR79" s="33"/>
      <c r="LS79" s="33"/>
      <c r="LT79" s="33"/>
      <c r="LU79" s="33"/>
      <c r="LV79" s="33"/>
      <c r="LW79" s="33"/>
      <c r="LX79" s="33"/>
      <c r="LY79" s="33"/>
      <c r="LZ79" s="33"/>
      <c r="MA79" s="33"/>
      <c r="MB79" s="33"/>
      <c r="MC79" s="33"/>
      <c r="MD79" s="33"/>
      <c r="ME79" s="33"/>
      <c r="MF79" s="33"/>
      <c r="MG79" s="33"/>
      <c r="MH79" s="33"/>
      <c r="MI79" s="33"/>
      <c r="MJ79" s="33"/>
      <c r="MK79" s="33"/>
      <c r="ML79" s="33"/>
      <c r="MM79" s="33"/>
      <c r="MN79" s="33"/>
      <c r="MO79" s="33"/>
      <c r="MP79" s="33"/>
      <c r="MQ79" s="33"/>
      <c r="MR79" s="33"/>
      <c r="MS79" s="33"/>
      <c r="MT79" s="33"/>
      <c r="MU79" s="33"/>
      <c r="MV79" s="33"/>
      <c r="MW79" s="33"/>
      <c r="MX79" s="33"/>
      <c r="MY79" s="33"/>
      <c r="MZ79" s="33"/>
      <c r="NA79" s="33"/>
      <c r="NB79" s="33"/>
      <c r="NC79" s="33"/>
      <c r="ND79" s="33"/>
      <c r="NE79" s="33"/>
      <c r="NF79" s="33"/>
      <c r="NG79" s="33"/>
      <c r="NH79" s="33"/>
      <c r="NI79" s="33"/>
      <c r="NJ79" s="33"/>
      <c r="NK79" s="33"/>
      <c r="NL79" s="33"/>
      <c r="NM79" s="33"/>
      <c r="NN79" s="33"/>
      <c r="NO79" s="33"/>
      <c r="NP79" s="33"/>
      <c r="NQ79" s="33"/>
      <c r="NR79" s="33"/>
      <c r="NS79" s="33"/>
      <c r="NT79" s="33"/>
      <c r="NU79" s="33"/>
      <c r="NV79" s="33"/>
      <c r="NW79" s="33"/>
      <c r="NX79" s="33"/>
      <c r="NY79" s="33"/>
      <c r="NZ79" s="33"/>
      <c r="OA79" s="33"/>
      <c r="OB79" s="33"/>
      <c r="OC79" s="33"/>
      <c r="OD79" s="33"/>
      <c r="OE79" s="33"/>
      <c r="OF79" s="33"/>
      <c r="OG79" s="33"/>
      <c r="OH79" s="33"/>
      <c r="OI79" s="33"/>
      <c r="OJ79" s="33"/>
      <c r="OK79" s="33"/>
      <c r="OL79" s="33"/>
      <c r="OM79" s="33"/>
      <c r="ON79" s="33"/>
      <c r="OO79" s="33"/>
      <c r="OP79" s="33"/>
      <c r="OQ79" s="33"/>
      <c r="OR79" s="33"/>
      <c r="OS79" s="33"/>
      <c r="OT79" s="33"/>
      <c r="OU79" s="33"/>
      <c r="OV79" s="33"/>
      <c r="OW79" s="33"/>
      <c r="OX79" s="33"/>
      <c r="OY79" s="33"/>
      <c r="OZ79" s="33"/>
      <c r="PA79" s="33"/>
      <c r="PB79" s="33"/>
      <c r="PC79" s="33"/>
      <c r="PD79" s="33"/>
      <c r="PE79" s="33"/>
      <c r="PF79" s="33"/>
      <c r="PG79" s="33"/>
      <c r="PH79" s="33"/>
      <c r="PI79" s="33"/>
      <c r="PJ79" s="33"/>
      <c r="PK79" s="33"/>
      <c r="PL79" s="33"/>
      <c r="PM79" s="33"/>
      <c r="PN79" s="33"/>
      <c r="PO79" s="33"/>
      <c r="PP79" s="33"/>
      <c r="PQ79" s="33"/>
      <c r="PR79" s="33"/>
      <c r="PS79" s="33"/>
      <c r="PT79" s="33"/>
      <c r="PU79" s="33"/>
      <c r="PV79" s="33"/>
      <c r="PW79" s="33"/>
      <c r="PX79" s="33"/>
      <c r="PY79" s="33"/>
      <c r="PZ79" s="33"/>
      <c r="QA79" s="33"/>
      <c r="QB79" s="33"/>
      <c r="QC79" s="33"/>
      <c r="QD79" s="33"/>
      <c r="QE79" s="33"/>
      <c r="QF79" s="33"/>
      <c r="QG79" s="33"/>
      <c r="QH79" s="33"/>
      <c r="QI79" s="33"/>
      <c r="QJ79" s="33"/>
      <c r="QK79" s="33"/>
      <c r="QL79" s="33"/>
      <c r="QM79" s="33"/>
      <c r="QN79" s="33"/>
      <c r="QO79" s="33"/>
      <c r="QP79" s="33"/>
      <c r="QQ79" s="33"/>
      <c r="QR79" s="33"/>
      <c r="QS79" s="33"/>
      <c r="QT79" s="33"/>
      <c r="QU79" s="33"/>
      <c r="QV79" s="33"/>
      <c r="QW79" s="33"/>
      <c r="QX79" s="33"/>
      <c r="QY79" s="33"/>
      <c r="QZ79" s="33"/>
      <c r="RA79" s="33"/>
      <c r="RB79" s="33"/>
      <c r="RC79" s="33"/>
      <c r="RD79" s="33"/>
      <c r="RE79" s="33"/>
      <c r="RF79" s="33"/>
      <c r="RG79" s="33"/>
      <c r="RH79" s="33"/>
      <c r="RI79" s="33"/>
      <c r="RJ79" s="33"/>
      <c r="RK79" s="33"/>
      <c r="RL79" s="33"/>
      <c r="RM79" s="33"/>
      <c r="RN79" s="33"/>
      <c r="RO79" s="33"/>
      <c r="RP79" s="33"/>
      <c r="RQ79" s="33"/>
      <c r="RR79" s="33"/>
      <c r="RS79" s="33"/>
      <c r="RT79" s="33"/>
      <c r="RU79" s="33"/>
      <c r="RV79" s="33"/>
      <c r="RW79" s="33"/>
      <c r="RX79" s="33"/>
      <c r="RY79" s="33"/>
      <c r="RZ79" s="33"/>
      <c r="SA79" s="33"/>
      <c r="SB79" s="33"/>
      <c r="SC79" s="33"/>
      <c r="SD79" s="33"/>
      <c r="SE79" s="33"/>
      <c r="SF79" s="33"/>
      <c r="SG79" s="33"/>
      <c r="SH79" s="33"/>
      <c r="SI79" s="33"/>
      <c r="SJ79" s="33"/>
      <c r="SK79" s="33"/>
      <c r="SL79" s="33"/>
      <c r="SM79" s="33"/>
      <c r="SN79" s="33"/>
      <c r="SO79" s="33"/>
      <c r="SP79" s="33"/>
      <c r="SQ79" s="33"/>
      <c r="SR79" s="33"/>
      <c r="SS79" s="33"/>
      <c r="ST79" s="33"/>
      <c r="SU79" s="33"/>
      <c r="SV79" s="33"/>
      <c r="SW79" s="33"/>
      <c r="SX79" s="33"/>
      <c r="SY79" s="33"/>
      <c r="SZ79" s="33"/>
      <c r="TA79" s="33"/>
      <c r="TB79" s="33"/>
      <c r="TC79" s="33"/>
      <c r="TD79" s="33"/>
      <c r="TE79" s="33"/>
      <c r="TF79" s="33"/>
      <c r="TG79" s="33"/>
      <c r="TH79" s="33"/>
      <c r="TI79" s="33"/>
      <c r="TJ79" s="33"/>
      <c r="TK79" s="33"/>
      <c r="TL79" s="33"/>
      <c r="TM79" s="33"/>
      <c r="TN79" s="33"/>
      <c r="TO79" s="33"/>
      <c r="TP79" s="33"/>
      <c r="TQ79" s="33"/>
      <c r="TR79" s="33"/>
      <c r="TS79" s="33"/>
      <c r="TT79" s="33"/>
      <c r="TU79" s="33"/>
      <c r="TV79" s="33"/>
      <c r="TW79" s="33"/>
      <c r="TX79" s="33"/>
      <c r="TY79" s="33"/>
      <c r="TZ79" s="33"/>
      <c r="UA79" s="33"/>
      <c r="UB79" s="33"/>
      <c r="UC79" s="33"/>
    </row>
    <row r="80" spans="1:549" s="6" customFormat="1" ht="13.8" x14ac:dyDescent="0.25">
      <c r="A80" s="19"/>
      <c r="B80" s="19"/>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36"/>
      <c r="AK80" s="36"/>
      <c r="AL80" s="36"/>
      <c r="AM80" s="36"/>
      <c r="AN80" s="36"/>
      <c r="AO80" s="36"/>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45"/>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c r="HS80" s="33"/>
      <c r="HT80" s="33"/>
      <c r="HU80" s="33"/>
      <c r="HV80" s="33"/>
      <c r="HW80" s="33"/>
      <c r="HX80" s="33"/>
      <c r="HY80" s="33"/>
      <c r="HZ80" s="33"/>
      <c r="IA80" s="33"/>
      <c r="IB80" s="33"/>
      <c r="IC80" s="33"/>
      <c r="ID80" s="33"/>
      <c r="IE80" s="33"/>
      <c r="IF80" s="33"/>
      <c r="IG80" s="33"/>
      <c r="IH80" s="33"/>
      <c r="II80" s="33"/>
      <c r="IJ80" s="33"/>
      <c r="IK80" s="33"/>
      <c r="IL80" s="33"/>
      <c r="IM80" s="33"/>
      <c r="IN80" s="33"/>
      <c r="IO80" s="33"/>
      <c r="IP80" s="33"/>
      <c r="IQ80" s="33"/>
      <c r="IR80" s="33"/>
      <c r="IS80" s="33"/>
      <c r="IT80" s="33"/>
      <c r="IU80" s="33"/>
      <c r="IV80" s="33"/>
      <c r="IW80" s="33"/>
      <c r="IX80" s="33"/>
      <c r="IY80" s="33"/>
      <c r="IZ80" s="33"/>
      <c r="JA80" s="33"/>
      <c r="JB80" s="33"/>
      <c r="JC80" s="33"/>
      <c r="JD80" s="33"/>
      <c r="JE80" s="33"/>
      <c r="JF80" s="33"/>
      <c r="JG80" s="33"/>
      <c r="JH80" s="33"/>
      <c r="JI80" s="33"/>
      <c r="JJ80" s="33"/>
      <c r="JK80" s="33"/>
      <c r="JL80" s="33"/>
      <c r="JM80" s="33"/>
      <c r="JN80" s="33"/>
      <c r="JO80" s="33"/>
      <c r="JP80" s="33"/>
      <c r="JQ80" s="33"/>
      <c r="JR80" s="33"/>
      <c r="JS80" s="33"/>
      <c r="JT80" s="33"/>
      <c r="JU80" s="33"/>
      <c r="JV80" s="33"/>
      <c r="JW80" s="33"/>
      <c r="JX80" s="33"/>
      <c r="JY80" s="33"/>
      <c r="JZ80" s="33"/>
      <c r="KA80" s="33"/>
      <c r="KB80" s="33"/>
      <c r="KC80" s="33"/>
      <c r="KD80" s="33"/>
      <c r="KE80" s="33"/>
      <c r="KF80" s="33"/>
      <c r="KG80" s="33"/>
      <c r="KH80" s="33"/>
      <c r="KI80" s="33"/>
      <c r="KJ80" s="33"/>
      <c r="KK80" s="33"/>
      <c r="KL80" s="33"/>
      <c r="KM80" s="33"/>
      <c r="KN80" s="33"/>
      <c r="KO80" s="33"/>
      <c r="KP80" s="33"/>
      <c r="KQ80" s="33"/>
      <c r="KR80" s="33"/>
      <c r="KS80" s="33"/>
      <c r="KT80" s="33"/>
      <c r="KU80" s="33"/>
      <c r="KV80" s="33"/>
      <c r="KW80" s="33"/>
      <c r="KX80" s="33"/>
      <c r="KY80" s="33"/>
      <c r="KZ80" s="33"/>
      <c r="LA80" s="33"/>
      <c r="LB80" s="33"/>
      <c r="LC80" s="33"/>
      <c r="LD80" s="33"/>
      <c r="LE80" s="33"/>
      <c r="LF80" s="33"/>
      <c r="LG80" s="33"/>
      <c r="LH80" s="33"/>
      <c r="LI80" s="33"/>
      <c r="LJ80" s="33"/>
      <c r="LK80" s="33"/>
      <c r="LL80" s="33"/>
      <c r="LM80" s="33"/>
      <c r="LN80" s="33"/>
      <c r="LO80" s="33"/>
      <c r="LP80" s="33"/>
      <c r="LQ80" s="33"/>
      <c r="LR80" s="33"/>
      <c r="LS80" s="33"/>
      <c r="LT80" s="33"/>
      <c r="LU80" s="33"/>
      <c r="LV80" s="33"/>
      <c r="LW80" s="33"/>
      <c r="LX80" s="33"/>
      <c r="LY80" s="33"/>
      <c r="LZ80" s="33"/>
      <c r="MA80" s="33"/>
      <c r="MB80" s="33"/>
      <c r="MC80" s="33"/>
      <c r="MD80" s="33"/>
      <c r="ME80" s="33"/>
      <c r="MF80" s="33"/>
      <c r="MG80" s="33"/>
      <c r="MH80" s="33"/>
      <c r="MI80" s="33"/>
      <c r="MJ80" s="33"/>
      <c r="MK80" s="33"/>
      <c r="ML80" s="33"/>
      <c r="MM80" s="33"/>
      <c r="MN80" s="33"/>
      <c r="MO80" s="33"/>
      <c r="MP80" s="33"/>
      <c r="MQ80" s="33"/>
      <c r="MR80" s="33"/>
      <c r="MS80" s="33"/>
      <c r="MT80" s="33"/>
      <c r="MU80" s="33"/>
      <c r="MV80" s="33"/>
      <c r="MW80" s="33"/>
      <c r="MX80" s="33"/>
      <c r="MY80" s="33"/>
      <c r="MZ80" s="33"/>
      <c r="NA80" s="33"/>
      <c r="NB80" s="33"/>
      <c r="NC80" s="33"/>
      <c r="ND80" s="33"/>
      <c r="NE80" s="33"/>
      <c r="NF80" s="33"/>
      <c r="NG80" s="33"/>
      <c r="NH80" s="33"/>
      <c r="NI80" s="33"/>
      <c r="NJ80" s="33"/>
      <c r="NK80" s="33"/>
      <c r="NL80" s="33"/>
      <c r="NM80" s="33"/>
      <c r="NN80" s="33"/>
      <c r="NO80" s="33"/>
      <c r="NP80" s="33"/>
      <c r="NQ80" s="33"/>
      <c r="NR80" s="33"/>
      <c r="NS80" s="33"/>
      <c r="NT80" s="33"/>
      <c r="NU80" s="33"/>
      <c r="NV80" s="33"/>
      <c r="NW80" s="33"/>
      <c r="NX80" s="33"/>
      <c r="NY80" s="33"/>
      <c r="NZ80" s="33"/>
      <c r="OA80" s="33"/>
      <c r="OB80" s="33"/>
      <c r="OC80" s="33"/>
      <c r="OD80" s="33"/>
      <c r="OE80" s="33"/>
      <c r="OF80" s="33"/>
      <c r="OG80" s="33"/>
      <c r="OH80" s="33"/>
      <c r="OI80" s="33"/>
      <c r="OJ80" s="33"/>
      <c r="OK80" s="33"/>
      <c r="OL80" s="33"/>
      <c r="OM80" s="33"/>
      <c r="ON80" s="33"/>
      <c r="OO80" s="33"/>
      <c r="OP80" s="33"/>
      <c r="OQ80" s="33"/>
      <c r="OR80" s="33"/>
      <c r="OS80" s="33"/>
      <c r="OT80" s="33"/>
      <c r="OU80" s="33"/>
      <c r="OV80" s="33"/>
      <c r="OW80" s="33"/>
      <c r="OX80" s="33"/>
      <c r="OY80" s="33"/>
      <c r="OZ80" s="33"/>
      <c r="PA80" s="33"/>
      <c r="PB80" s="33"/>
      <c r="PC80" s="33"/>
      <c r="PD80" s="33"/>
      <c r="PE80" s="33"/>
      <c r="PF80" s="33"/>
      <c r="PG80" s="33"/>
      <c r="PH80" s="33"/>
      <c r="PI80" s="33"/>
      <c r="PJ80" s="33"/>
      <c r="PK80" s="33"/>
      <c r="PL80" s="33"/>
      <c r="PM80" s="33"/>
      <c r="PN80" s="33"/>
      <c r="PO80" s="33"/>
      <c r="PP80" s="33"/>
      <c r="PQ80" s="33"/>
      <c r="PR80" s="33"/>
      <c r="PS80" s="33"/>
      <c r="PT80" s="33"/>
      <c r="PU80" s="33"/>
      <c r="PV80" s="33"/>
      <c r="PW80" s="33"/>
      <c r="PX80" s="33"/>
      <c r="PY80" s="33"/>
      <c r="PZ80" s="33"/>
      <c r="QA80" s="33"/>
      <c r="QB80" s="33"/>
      <c r="QC80" s="33"/>
      <c r="QD80" s="33"/>
      <c r="QE80" s="33"/>
      <c r="QF80" s="33"/>
      <c r="QG80" s="33"/>
      <c r="QH80" s="33"/>
      <c r="QI80" s="33"/>
      <c r="QJ80" s="33"/>
      <c r="QK80" s="33"/>
      <c r="QL80" s="33"/>
      <c r="QM80" s="33"/>
      <c r="QN80" s="33"/>
      <c r="QO80" s="33"/>
      <c r="QP80" s="33"/>
      <c r="QQ80" s="33"/>
      <c r="QR80" s="33"/>
      <c r="QS80" s="33"/>
      <c r="QT80" s="33"/>
      <c r="QU80" s="33"/>
      <c r="QV80" s="33"/>
      <c r="QW80" s="33"/>
      <c r="QX80" s="33"/>
      <c r="QY80" s="33"/>
      <c r="QZ80" s="33"/>
      <c r="RA80" s="33"/>
      <c r="RB80" s="33"/>
      <c r="RC80" s="33"/>
      <c r="RD80" s="33"/>
      <c r="RE80" s="33"/>
      <c r="RF80" s="33"/>
      <c r="RG80" s="33"/>
      <c r="RH80" s="33"/>
      <c r="RI80" s="33"/>
      <c r="RJ80" s="33"/>
      <c r="RK80" s="33"/>
      <c r="RL80" s="33"/>
      <c r="RM80" s="33"/>
      <c r="RN80" s="33"/>
      <c r="RO80" s="33"/>
      <c r="RP80" s="33"/>
      <c r="RQ80" s="33"/>
      <c r="RR80" s="33"/>
      <c r="RS80" s="33"/>
      <c r="RT80" s="33"/>
      <c r="RU80" s="33"/>
      <c r="RV80" s="33"/>
      <c r="RW80" s="33"/>
      <c r="RX80" s="33"/>
      <c r="RY80" s="33"/>
      <c r="RZ80" s="33"/>
      <c r="SA80" s="33"/>
      <c r="SB80" s="33"/>
      <c r="SC80" s="33"/>
      <c r="SD80" s="33"/>
      <c r="SE80" s="33"/>
      <c r="SF80" s="33"/>
      <c r="SG80" s="33"/>
      <c r="SH80" s="33"/>
      <c r="SI80" s="33"/>
      <c r="SJ80" s="33"/>
      <c r="SK80" s="33"/>
      <c r="SL80" s="33"/>
      <c r="SM80" s="33"/>
      <c r="SN80" s="33"/>
      <c r="SO80" s="33"/>
      <c r="SP80" s="33"/>
      <c r="SQ80" s="33"/>
      <c r="SR80" s="33"/>
      <c r="SS80" s="33"/>
      <c r="ST80" s="33"/>
      <c r="SU80" s="33"/>
      <c r="SV80" s="33"/>
      <c r="SW80" s="33"/>
      <c r="SX80" s="33"/>
      <c r="SY80" s="33"/>
      <c r="SZ80" s="33"/>
      <c r="TA80" s="33"/>
      <c r="TB80" s="33"/>
      <c r="TC80" s="33"/>
      <c r="TD80" s="33"/>
      <c r="TE80" s="33"/>
      <c r="TF80" s="33"/>
      <c r="TG80" s="33"/>
      <c r="TH80" s="33"/>
      <c r="TI80" s="33"/>
      <c r="TJ80" s="33"/>
      <c r="TK80" s="33"/>
      <c r="TL80" s="33"/>
      <c r="TM80" s="33"/>
      <c r="TN80" s="33"/>
      <c r="TO80" s="33"/>
      <c r="TP80" s="33"/>
      <c r="TQ80" s="33"/>
      <c r="TR80" s="33"/>
      <c r="TS80" s="33"/>
      <c r="TT80" s="33"/>
      <c r="TU80" s="33"/>
      <c r="TV80" s="33"/>
      <c r="TW80" s="33"/>
      <c r="TX80" s="33"/>
      <c r="TY80" s="33"/>
      <c r="TZ80" s="33"/>
      <c r="UA80" s="33"/>
      <c r="UB80" s="33"/>
      <c r="UC80" s="33"/>
    </row>
    <row r="81" spans="3:41" x14ac:dyDescent="0.3">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38"/>
      <c r="AK81" s="38"/>
      <c r="AL81" s="38"/>
      <c r="AM81" s="38"/>
      <c r="AN81" s="38"/>
      <c r="AO81" s="38"/>
    </row>
    <row r="82" spans="3:41" x14ac:dyDescent="0.3">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38"/>
      <c r="AK82" s="38"/>
      <c r="AL82" s="38"/>
      <c r="AM82" s="38"/>
      <c r="AN82" s="38"/>
      <c r="AO82" s="38"/>
    </row>
    <row r="83" spans="3:41" x14ac:dyDescent="0.3">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38"/>
      <c r="AK83" s="38"/>
      <c r="AL83" s="38"/>
      <c r="AM83" s="38"/>
      <c r="AN83" s="38"/>
      <c r="AO83" s="38"/>
    </row>
    <row r="84" spans="3:41" x14ac:dyDescent="0.3">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38"/>
      <c r="AK84" s="38"/>
      <c r="AL84" s="38"/>
      <c r="AM84" s="38"/>
      <c r="AN84" s="38"/>
      <c r="AO84" s="38"/>
    </row>
    <row r="85" spans="3:41" x14ac:dyDescent="0.3">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38"/>
      <c r="AK85" s="38"/>
      <c r="AL85" s="38"/>
      <c r="AM85" s="38"/>
      <c r="AN85" s="38"/>
      <c r="AO85" s="38"/>
    </row>
    <row r="86" spans="3:41" x14ac:dyDescent="0.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38"/>
      <c r="AK86" s="38"/>
      <c r="AL86" s="38"/>
      <c r="AM86" s="38"/>
      <c r="AN86" s="38"/>
      <c r="AO86" s="3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workbookViewId="0">
      <selection activeCell="H48" sqref="H48"/>
    </sheetView>
  </sheetViews>
  <sheetFormatPr defaultRowHeight="14.4" x14ac:dyDescent="0.3"/>
  <cols>
    <col min="3" max="3" width="9.109375" style="184"/>
    <col min="6" max="6" width="9.109375" style="184"/>
    <col min="8" max="8" width="9.109375" style="184"/>
    <col min="10" max="10" width="9.109375" style="184"/>
    <col min="12" max="12" width="9.109375" style="184"/>
    <col min="14" max="14" width="9.109375" style="184"/>
    <col min="16" max="16" width="9.109375" style="184"/>
    <col min="18" max="18" width="9.109375" style="184"/>
    <col min="20" max="20" width="9.109375" style="184"/>
    <col min="22" max="22" width="9.109375" style="184"/>
  </cols>
  <sheetData>
    <row r="1" spans="1:22" x14ac:dyDescent="0.3">
      <c r="A1" s="185" t="s">
        <v>964</v>
      </c>
      <c r="B1" s="185" t="s">
        <v>1006</v>
      </c>
      <c r="C1" s="186" t="s">
        <v>1007</v>
      </c>
      <c r="D1" s="185" t="s">
        <v>977</v>
      </c>
      <c r="E1" s="185" t="s">
        <v>988</v>
      </c>
      <c r="F1" s="186" t="s">
        <v>997</v>
      </c>
      <c r="G1" s="185" t="s">
        <v>989</v>
      </c>
      <c r="H1" s="186" t="s">
        <v>998</v>
      </c>
      <c r="I1" s="185" t="s">
        <v>990</v>
      </c>
      <c r="J1" s="186" t="s">
        <v>999</v>
      </c>
      <c r="K1" s="185" t="s">
        <v>991</v>
      </c>
      <c r="L1" s="186" t="s">
        <v>1000</v>
      </c>
      <c r="M1" s="185" t="s">
        <v>992</v>
      </c>
      <c r="N1" s="186" t="s">
        <v>1001</v>
      </c>
      <c r="O1" s="185" t="s">
        <v>993</v>
      </c>
      <c r="P1" s="186" t="s">
        <v>1002</v>
      </c>
      <c r="Q1" s="185" t="s">
        <v>994</v>
      </c>
      <c r="R1" s="186" t="s">
        <v>1003</v>
      </c>
      <c r="S1" s="185" t="s">
        <v>995</v>
      </c>
      <c r="T1" s="186" t="s">
        <v>1004</v>
      </c>
      <c r="U1" s="185" t="s">
        <v>996</v>
      </c>
      <c r="V1" s="186" t="s">
        <v>1005</v>
      </c>
    </row>
    <row r="2" spans="1:22" x14ac:dyDescent="0.3">
      <c r="A2" s="165" t="s">
        <v>112</v>
      </c>
      <c r="B2">
        <v>55</v>
      </c>
      <c r="C2" s="184">
        <f t="shared" ref="C2:C33" si="0">B2*0.98</f>
        <v>53.9</v>
      </c>
      <c r="D2" t="s">
        <v>967</v>
      </c>
      <c r="E2">
        <v>14.5</v>
      </c>
      <c r="F2" s="184">
        <f t="shared" ref="F2:F33" si="1">E2/(16/100)</f>
        <v>90.625</v>
      </c>
      <c r="G2">
        <v>12</v>
      </c>
      <c r="H2" s="184">
        <f t="shared" ref="H2:H33" si="2">G2/(30/100)</f>
        <v>40</v>
      </c>
      <c r="I2">
        <v>2</v>
      </c>
      <c r="J2" s="184">
        <f t="shared" ref="J2:J33" si="3">I2/(12/100)</f>
        <v>16.666666666666668</v>
      </c>
      <c r="K2">
        <v>5</v>
      </c>
      <c r="L2" s="184">
        <f t="shared" ref="L2:L33" si="4">K2/(7/100)</f>
        <v>71.428571428571416</v>
      </c>
      <c r="M2">
        <v>12</v>
      </c>
      <c r="N2" s="184">
        <f t="shared" ref="N2:N33" si="5">M2/(12/100)</f>
        <v>100</v>
      </c>
      <c r="O2">
        <v>0.5</v>
      </c>
      <c r="P2" s="184">
        <f t="shared" ref="P2:P33" si="6">O2/(5/100)</f>
        <v>10</v>
      </c>
      <c r="Q2">
        <v>3</v>
      </c>
      <c r="R2" s="184">
        <f t="shared" ref="R2:R33" si="7">Q2/(6/100)</f>
        <v>50</v>
      </c>
      <c r="S2">
        <v>4</v>
      </c>
      <c r="T2" s="184">
        <f t="shared" ref="T2:T33" si="8">S2/(4/100)</f>
        <v>100</v>
      </c>
      <c r="U2">
        <v>2</v>
      </c>
      <c r="V2" s="184">
        <f t="shared" ref="V2:V33" si="9">U2/(6/100)</f>
        <v>33.333333333333336</v>
      </c>
    </row>
    <row r="3" spans="1:22" x14ac:dyDescent="0.3">
      <c r="A3" s="165" t="s">
        <v>70</v>
      </c>
      <c r="B3">
        <v>52</v>
      </c>
      <c r="C3" s="184">
        <f t="shared" si="0"/>
        <v>50.96</v>
      </c>
      <c r="D3" t="s">
        <v>967</v>
      </c>
      <c r="E3">
        <v>11.5</v>
      </c>
      <c r="F3" s="184">
        <f t="shared" si="1"/>
        <v>71.875</v>
      </c>
      <c r="G3">
        <v>13</v>
      </c>
      <c r="H3" s="184">
        <f t="shared" si="2"/>
        <v>43.333333333333336</v>
      </c>
      <c r="I3">
        <v>4</v>
      </c>
      <c r="J3" s="184">
        <f t="shared" si="3"/>
        <v>33.333333333333336</v>
      </c>
      <c r="K3">
        <v>6</v>
      </c>
      <c r="L3" s="184">
        <f t="shared" si="4"/>
        <v>85.714285714285708</v>
      </c>
      <c r="M3">
        <v>8</v>
      </c>
      <c r="N3" s="184">
        <f t="shared" si="5"/>
        <v>66.666666666666671</v>
      </c>
      <c r="O3">
        <v>3</v>
      </c>
      <c r="P3" s="184">
        <f t="shared" si="6"/>
        <v>60</v>
      </c>
      <c r="Q3">
        <v>1.5</v>
      </c>
      <c r="R3" s="184">
        <f t="shared" si="7"/>
        <v>25</v>
      </c>
      <c r="S3">
        <v>3</v>
      </c>
      <c r="T3" s="184">
        <f t="shared" si="8"/>
        <v>75</v>
      </c>
      <c r="U3">
        <v>2</v>
      </c>
      <c r="V3" s="184">
        <f t="shared" si="9"/>
        <v>33.333333333333336</v>
      </c>
    </row>
    <row r="4" spans="1:22" x14ac:dyDescent="0.3">
      <c r="A4" s="165" t="s">
        <v>74</v>
      </c>
      <c r="B4">
        <v>49.8</v>
      </c>
      <c r="C4" s="184">
        <f t="shared" si="0"/>
        <v>48.803999999999995</v>
      </c>
      <c r="D4" t="s">
        <v>970</v>
      </c>
      <c r="E4">
        <v>14.5</v>
      </c>
      <c r="F4" s="184">
        <f t="shared" si="1"/>
        <v>90.625</v>
      </c>
      <c r="G4">
        <v>14.3</v>
      </c>
      <c r="H4" s="184">
        <f t="shared" si="2"/>
        <v>47.666666666666671</v>
      </c>
      <c r="I4">
        <v>2</v>
      </c>
      <c r="J4" s="184">
        <f t="shared" si="3"/>
        <v>16.666666666666668</v>
      </c>
      <c r="K4">
        <v>5</v>
      </c>
      <c r="L4" s="184">
        <f t="shared" si="4"/>
        <v>71.428571428571416</v>
      </c>
      <c r="M4">
        <v>12</v>
      </c>
      <c r="N4" s="184">
        <f t="shared" si="5"/>
        <v>100</v>
      </c>
      <c r="O4">
        <v>0</v>
      </c>
      <c r="P4" s="184">
        <f t="shared" si="6"/>
        <v>0</v>
      </c>
      <c r="Q4">
        <v>1</v>
      </c>
      <c r="R4" s="184">
        <f t="shared" si="7"/>
        <v>16.666666666666668</v>
      </c>
      <c r="S4">
        <v>0</v>
      </c>
      <c r="T4" s="184">
        <f t="shared" si="8"/>
        <v>0</v>
      </c>
      <c r="U4">
        <v>1</v>
      </c>
      <c r="V4" s="184">
        <f t="shared" si="9"/>
        <v>16.666666666666668</v>
      </c>
    </row>
    <row r="5" spans="1:22" x14ac:dyDescent="0.3">
      <c r="A5" s="165" t="s">
        <v>106</v>
      </c>
      <c r="B5">
        <v>47.1</v>
      </c>
      <c r="C5" s="184">
        <f t="shared" si="0"/>
        <v>46.158000000000001</v>
      </c>
      <c r="D5" t="s">
        <v>970</v>
      </c>
      <c r="E5">
        <v>13</v>
      </c>
      <c r="F5" s="184">
        <f t="shared" si="1"/>
        <v>81.25</v>
      </c>
      <c r="G5">
        <v>10</v>
      </c>
      <c r="H5" s="184">
        <f t="shared" si="2"/>
        <v>33.333333333333336</v>
      </c>
      <c r="I5">
        <v>3.6</v>
      </c>
      <c r="J5" s="184">
        <f t="shared" si="3"/>
        <v>30.000000000000004</v>
      </c>
      <c r="K5">
        <v>6</v>
      </c>
      <c r="L5" s="184">
        <f t="shared" si="4"/>
        <v>85.714285714285708</v>
      </c>
      <c r="M5">
        <v>12</v>
      </c>
      <c r="N5" s="184">
        <f t="shared" si="5"/>
        <v>100</v>
      </c>
      <c r="O5">
        <v>0</v>
      </c>
      <c r="P5" s="184">
        <f t="shared" si="6"/>
        <v>0</v>
      </c>
      <c r="Q5">
        <v>0</v>
      </c>
      <c r="R5" s="184">
        <f t="shared" si="7"/>
        <v>0</v>
      </c>
      <c r="S5">
        <v>1.5</v>
      </c>
      <c r="T5" s="184">
        <f t="shared" si="8"/>
        <v>37.5</v>
      </c>
      <c r="U5">
        <v>1</v>
      </c>
      <c r="V5" s="184">
        <f t="shared" si="9"/>
        <v>16.666666666666668</v>
      </c>
    </row>
    <row r="6" spans="1:22" x14ac:dyDescent="0.3">
      <c r="A6" s="165" t="s">
        <v>78</v>
      </c>
      <c r="B6">
        <v>46</v>
      </c>
      <c r="C6" s="184">
        <f t="shared" si="0"/>
        <v>45.08</v>
      </c>
      <c r="D6" t="s">
        <v>970</v>
      </c>
      <c r="E6">
        <v>15.5</v>
      </c>
      <c r="F6" s="184">
        <f t="shared" si="1"/>
        <v>96.875</v>
      </c>
      <c r="G6">
        <v>8.5</v>
      </c>
      <c r="H6" s="184">
        <f t="shared" si="2"/>
        <v>28.333333333333336</v>
      </c>
      <c r="I6">
        <v>4</v>
      </c>
      <c r="J6" s="184">
        <f t="shared" si="3"/>
        <v>33.333333333333336</v>
      </c>
      <c r="K6">
        <v>6</v>
      </c>
      <c r="L6" s="184">
        <f t="shared" si="4"/>
        <v>85.714285714285708</v>
      </c>
      <c r="M6">
        <v>5</v>
      </c>
      <c r="N6" s="184">
        <f t="shared" si="5"/>
        <v>41.666666666666671</v>
      </c>
      <c r="O6">
        <v>1</v>
      </c>
      <c r="P6" s="184">
        <f t="shared" si="6"/>
        <v>20</v>
      </c>
      <c r="Q6">
        <v>1</v>
      </c>
      <c r="R6" s="184">
        <f t="shared" si="7"/>
        <v>16.666666666666668</v>
      </c>
      <c r="S6">
        <v>3</v>
      </c>
      <c r="T6" s="184">
        <f t="shared" si="8"/>
        <v>75</v>
      </c>
      <c r="U6">
        <v>2</v>
      </c>
      <c r="V6" s="184">
        <f t="shared" si="9"/>
        <v>33.333333333333336</v>
      </c>
    </row>
    <row r="7" spans="1:22" x14ac:dyDescent="0.3">
      <c r="A7" s="165" t="s">
        <v>76</v>
      </c>
      <c r="B7">
        <v>44.8</v>
      </c>
      <c r="C7" s="184">
        <f t="shared" si="0"/>
        <v>43.903999999999996</v>
      </c>
      <c r="D7" t="s">
        <v>974</v>
      </c>
      <c r="E7">
        <v>8.6999999999999993</v>
      </c>
      <c r="F7" s="184">
        <f t="shared" si="1"/>
        <v>54.374999999999993</v>
      </c>
      <c r="G7">
        <v>11.6</v>
      </c>
      <c r="H7" s="184">
        <f t="shared" si="2"/>
        <v>38.666666666666664</v>
      </c>
      <c r="I7">
        <v>4</v>
      </c>
      <c r="J7" s="184">
        <f t="shared" si="3"/>
        <v>33.333333333333336</v>
      </c>
      <c r="K7">
        <v>5</v>
      </c>
      <c r="L7" s="184">
        <f t="shared" si="4"/>
        <v>71.428571428571416</v>
      </c>
      <c r="M7">
        <v>6</v>
      </c>
      <c r="N7" s="184">
        <f t="shared" si="5"/>
        <v>50</v>
      </c>
      <c r="O7">
        <v>3</v>
      </c>
      <c r="P7" s="184">
        <f t="shared" si="6"/>
        <v>60</v>
      </c>
      <c r="Q7">
        <v>1.5</v>
      </c>
      <c r="R7" s="184">
        <f t="shared" si="7"/>
        <v>25</v>
      </c>
      <c r="S7">
        <v>1.5</v>
      </c>
      <c r="T7" s="184">
        <f t="shared" si="8"/>
        <v>37.5</v>
      </c>
      <c r="U7">
        <v>3.5</v>
      </c>
      <c r="V7" s="184">
        <f t="shared" si="9"/>
        <v>58.333333333333336</v>
      </c>
    </row>
    <row r="8" spans="1:22" x14ac:dyDescent="0.3">
      <c r="A8" s="165" t="s">
        <v>72</v>
      </c>
      <c r="B8">
        <v>42.1</v>
      </c>
      <c r="C8" s="184">
        <f t="shared" si="0"/>
        <v>41.258000000000003</v>
      </c>
      <c r="D8" t="s">
        <v>974</v>
      </c>
      <c r="E8">
        <v>11</v>
      </c>
      <c r="F8" s="184">
        <f t="shared" si="1"/>
        <v>68.75</v>
      </c>
      <c r="G8">
        <v>13.6</v>
      </c>
      <c r="H8" s="184">
        <f t="shared" si="2"/>
        <v>45.333333333333336</v>
      </c>
      <c r="I8">
        <v>2</v>
      </c>
      <c r="J8" s="184">
        <f t="shared" si="3"/>
        <v>16.666666666666668</v>
      </c>
      <c r="K8">
        <v>5</v>
      </c>
      <c r="L8" s="184">
        <f t="shared" si="4"/>
        <v>71.428571428571416</v>
      </c>
      <c r="M8">
        <v>8</v>
      </c>
      <c r="N8" s="184">
        <f t="shared" si="5"/>
        <v>66.666666666666671</v>
      </c>
      <c r="O8">
        <v>0</v>
      </c>
      <c r="P8" s="184">
        <f t="shared" si="6"/>
        <v>0</v>
      </c>
      <c r="Q8">
        <v>1</v>
      </c>
      <c r="R8" s="184">
        <f t="shared" si="7"/>
        <v>16.666666666666668</v>
      </c>
      <c r="S8">
        <v>1.5</v>
      </c>
      <c r="T8" s="184">
        <f t="shared" si="8"/>
        <v>37.5</v>
      </c>
      <c r="U8">
        <v>0</v>
      </c>
      <c r="V8" s="184">
        <f t="shared" si="9"/>
        <v>0</v>
      </c>
    </row>
    <row r="9" spans="1:22" x14ac:dyDescent="0.3">
      <c r="A9" s="165" t="s">
        <v>98</v>
      </c>
      <c r="B9">
        <v>40.299999999999997</v>
      </c>
      <c r="C9" s="184">
        <f t="shared" si="0"/>
        <v>39.494</v>
      </c>
      <c r="D9" t="s">
        <v>968</v>
      </c>
      <c r="E9">
        <v>12</v>
      </c>
      <c r="F9" s="184">
        <f t="shared" si="1"/>
        <v>75</v>
      </c>
      <c r="G9">
        <v>8.8000000000000007</v>
      </c>
      <c r="H9" s="184">
        <f t="shared" si="2"/>
        <v>29.333333333333336</v>
      </c>
      <c r="I9">
        <v>4</v>
      </c>
      <c r="J9" s="184">
        <f t="shared" si="3"/>
        <v>33.333333333333336</v>
      </c>
      <c r="K9">
        <v>3.5</v>
      </c>
      <c r="L9" s="184">
        <f t="shared" si="4"/>
        <v>49.999999999999993</v>
      </c>
      <c r="M9">
        <v>4.5</v>
      </c>
      <c r="N9" s="184">
        <f t="shared" si="5"/>
        <v>37.5</v>
      </c>
      <c r="O9">
        <v>2</v>
      </c>
      <c r="P9" s="184">
        <f t="shared" si="6"/>
        <v>40</v>
      </c>
      <c r="Q9">
        <v>1</v>
      </c>
      <c r="R9" s="184">
        <f t="shared" si="7"/>
        <v>16.666666666666668</v>
      </c>
      <c r="S9">
        <v>1.5</v>
      </c>
      <c r="T9" s="184">
        <f t="shared" si="8"/>
        <v>37.5</v>
      </c>
      <c r="U9">
        <v>3</v>
      </c>
      <c r="V9" s="184">
        <f t="shared" si="9"/>
        <v>50</v>
      </c>
    </row>
    <row r="10" spans="1:22" x14ac:dyDescent="0.3">
      <c r="A10" s="165" t="s">
        <v>86</v>
      </c>
      <c r="B10">
        <v>39.700000000000003</v>
      </c>
      <c r="C10" s="184">
        <f t="shared" si="0"/>
        <v>38.905999999999999</v>
      </c>
      <c r="D10" t="s">
        <v>968</v>
      </c>
      <c r="E10">
        <v>14.5</v>
      </c>
      <c r="F10" s="184">
        <f t="shared" si="1"/>
        <v>90.625</v>
      </c>
      <c r="G10">
        <v>9.6</v>
      </c>
      <c r="H10" s="184">
        <f t="shared" si="2"/>
        <v>32</v>
      </c>
      <c r="I10">
        <v>1.6</v>
      </c>
      <c r="J10" s="184">
        <f t="shared" si="3"/>
        <v>13.333333333333334</v>
      </c>
      <c r="K10">
        <v>5</v>
      </c>
      <c r="L10" s="184">
        <f t="shared" si="4"/>
        <v>71.428571428571416</v>
      </c>
      <c r="M10">
        <v>4.5</v>
      </c>
      <c r="N10" s="184">
        <f t="shared" si="5"/>
        <v>37.5</v>
      </c>
      <c r="O10">
        <v>2.5</v>
      </c>
      <c r="P10" s="184">
        <f t="shared" si="6"/>
        <v>50</v>
      </c>
      <c r="Q10">
        <v>1</v>
      </c>
      <c r="R10" s="184">
        <f t="shared" si="7"/>
        <v>16.666666666666668</v>
      </c>
      <c r="S10">
        <v>0</v>
      </c>
      <c r="T10" s="184">
        <f t="shared" si="8"/>
        <v>0</v>
      </c>
      <c r="U10">
        <v>1</v>
      </c>
      <c r="V10" s="184">
        <f t="shared" si="9"/>
        <v>16.666666666666668</v>
      </c>
    </row>
    <row r="11" spans="1:22" x14ac:dyDescent="0.3">
      <c r="A11" s="165" t="s">
        <v>80</v>
      </c>
      <c r="B11">
        <v>39.5</v>
      </c>
      <c r="C11" s="184">
        <f t="shared" si="0"/>
        <v>38.71</v>
      </c>
      <c r="D11" t="s">
        <v>968</v>
      </c>
      <c r="E11">
        <v>12.5</v>
      </c>
      <c r="F11" s="184">
        <f t="shared" si="1"/>
        <v>78.125</v>
      </c>
      <c r="G11">
        <v>12.5</v>
      </c>
      <c r="H11" s="184">
        <f t="shared" si="2"/>
        <v>41.666666666666671</v>
      </c>
      <c r="I11">
        <v>0</v>
      </c>
      <c r="J11" s="184">
        <f t="shared" si="3"/>
        <v>0</v>
      </c>
      <c r="K11">
        <v>5.5</v>
      </c>
      <c r="L11" s="184">
        <f t="shared" si="4"/>
        <v>78.571428571428569</v>
      </c>
      <c r="M11">
        <v>1</v>
      </c>
      <c r="N11" s="184">
        <f t="shared" si="5"/>
        <v>8.3333333333333339</v>
      </c>
      <c r="O11">
        <v>3</v>
      </c>
      <c r="P11" s="184">
        <f t="shared" si="6"/>
        <v>60</v>
      </c>
      <c r="Q11">
        <v>0.5</v>
      </c>
      <c r="R11" s="184">
        <f t="shared" si="7"/>
        <v>8.3333333333333339</v>
      </c>
      <c r="S11">
        <v>1.5</v>
      </c>
      <c r="T11" s="184">
        <f t="shared" si="8"/>
        <v>37.5</v>
      </c>
      <c r="U11">
        <v>3</v>
      </c>
      <c r="V11" s="184">
        <f t="shared" si="9"/>
        <v>50</v>
      </c>
    </row>
    <row r="12" spans="1:22" x14ac:dyDescent="0.3">
      <c r="A12" s="165" t="s">
        <v>148</v>
      </c>
      <c r="B12">
        <v>36.6</v>
      </c>
      <c r="C12" s="184">
        <f t="shared" si="0"/>
        <v>35.868000000000002</v>
      </c>
      <c r="D12" t="s">
        <v>968</v>
      </c>
      <c r="E12">
        <v>6.8</v>
      </c>
      <c r="F12" s="184">
        <f t="shared" si="1"/>
        <v>42.5</v>
      </c>
      <c r="G12">
        <v>9.5</v>
      </c>
      <c r="H12" s="184">
        <f t="shared" si="2"/>
        <v>31.666666666666668</v>
      </c>
      <c r="I12">
        <v>2.8</v>
      </c>
      <c r="J12" s="184">
        <f t="shared" si="3"/>
        <v>23.333333333333332</v>
      </c>
      <c r="K12">
        <v>5</v>
      </c>
      <c r="L12" s="184">
        <f t="shared" si="4"/>
        <v>71.428571428571416</v>
      </c>
      <c r="M12">
        <v>6.5</v>
      </c>
      <c r="N12" s="184">
        <f t="shared" si="5"/>
        <v>54.166666666666671</v>
      </c>
      <c r="O12">
        <v>1</v>
      </c>
      <c r="P12" s="184">
        <f t="shared" si="6"/>
        <v>20</v>
      </c>
      <c r="Q12">
        <v>1.5</v>
      </c>
      <c r="R12" s="184">
        <f t="shared" si="7"/>
        <v>25</v>
      </c>
      <c r="S12">
        <v>1.5</v>
      </c>
      <c r="T12" s="184">
        <f t="shared" si="8"/>
        <v>37.5</v>
      </c>
      <c r="U12">
        <v>2</v>
      </c>
      <c r="V12" s="184">
        <f t="shared" si="9"/>
        <v>33.333333333333336</v>
      </c>
    </row>
    <row r="13" spans="1:22" x14ac:dyDescent="0.3">
      <c r="A13" s="165" t="s">
        <v>90</v>
      </c>
      <c r="B13">
        <v>36.1</v>
      </c>
      <c r="C13" s="184">
        <f t="shared" si="0"/>
        <v>35.378</v>
      </c>
      <c r="D13" t="s">
        <v>968</v>
      </c>
      <c r="E13">
        <v>7.1</v>
      </c>
      <c r="F13" s="184">
        <f t="shared" si="1"/>
        <v>44.375</v>
      </c>
      <c r="G13">
        <v>9.5</v>
      </c>
      <c r="H13" s="184">
        <f t="shared" si="2"/>
        <v>31.666666666666668</v>
      </c>
      <c r="I13">
        <v>4</v>
      </c>
      <c r="J13" s="184">
        <f t="shared" si="3"/>
        <v>33.333333333333336</v>
      </c>
      <c r="K13">
        <v>2</v>
      </c>
      <c r="L13" s="184">
        <f t="shared" si="4"/>
        <v>28.571428571428569</v>
      </c>
      <c r="M13">
        <v>9</v>
      </c>
      <c r="N13" s="184">
        <f t="shared" si="5"/>
        <v>75</v>
      </c>
      <c r="O13">
        <v>1</v>
      </c>
      <c r="P13" s="184">
        <f t="shared" si="6"/>
        <v>20</v>
      </c>
      <c r="Q13">
        <v>1</v>
      </c>
      <c r="R13" s="184">
        <f t="shared" si="7"/>
        <v>16.666666666666668</v>
      </c>
      <c r="S13">
        <v>1.5</v>
      </c>
      <c r="T13" s="184">
        <f t="shared" si="8"/>
        <v>37.5</v>
      </c>
      <c r="U13">
        <v>1</v>
      </c>
      <c r="V13" s="184">
        <f t="shared" si="9"/>
        <v>16.666666666666668</v>
      </c>
    </row>
    <row r="14" spans="1:22" x14ac:dyDescent="0.3">
      <c r="A14" s="165" t="s">
        <v>118</v>
      </c>
      <c r="B14">
        <v>34.5</v>
      </c>
      <c r="C14" s="184">
        <f t="shared" si="0"/>
        <v>33.81</v>
      </c>
      <c r="D14" t="s">
        <v>972</v>
      </c>
      <c r="E14">
        <v>10</v>
      </c>
      <c r="F14" s="184">
        <f t="shared" si="1"/>
        <v>62.5</v>
      </c>
      <c r="G14">
        <v>10</v>
      </c>
      <c r="H14" s="184">
        <f t="shared" si="2"/>
        <v>33.333333333333336</v>
      </c>
      <c r="I14">
        <v>0</v>
      </c>
      <c r="J14" s="184">
        <f t="shared" si="3"/>
        <v>0</v>
      </c>
      <c r="K14">
        <v>6</v>
      </c>
      <c r="L14" s="184">
        <f t="shared" si="4"/>
        <v>85.714285714285708</v>
      </c>
      <c r="M14">
        <v>1</v>
      </c>
      <c r="N14" s="184">
        <f t="shared" si="5"/>
        <v>8.3333333333333339</v>
      </c>
      <c r="O14">
        <v>0</v>
      </c>
      <c r="P14" s="184">
        <f t="shared" si="6"/>
        <v>0</v>
      </c>
      <c r="Q14">
        <v>1.5</v>
      </c>
      <c r="R14" s="184">
        <f t="shared" si="7"/>
        <v>25</v>
      </c>
      <c r="S14">
        <v>4</v>
      </c>
      <c r="T14" s="184">
        <f t="shared" si="8"/>
        <v>100</v>
      </c>
      <c r="U14">
        <v>2</v>
      </c>
      <c r="V14" s="184">
        <f t="shared" si="9"/>
        <v>33.333333333333336</v>
      </c>
    </row>
    <row r="15" spans="1:22" x14ac:dyDescent="0.3">
      <c r="A15" s="165" t="s">
        <v>144</v>
      </c>
      <c r="B15">
        <v>33.5</v>
      </c>
      <c r="C15" s="184">
        <f t="shared" si="0"/>
        <v>32.83</v>
      </c>
      <c r="D15" t="s">
        <v>972</v>
      </c>
      <c r="E15">
        <v>8.5</v>
      </c>
      <c r="F15" s="184">
        <f t="shared" si="1"/>
        <v>53.125</v>
      </c>
      <c r="G15">
        <v>8</v>
      </c>
      <c r="H15" s="184">
        <f t="shared" si="2"/>
        <v>26.666666666666668</v>
      </c>
      <c r="I15">
        <v>2</v>
      </c>
      <c r="J15" s="184">
        <f t="shared" si="3"/>
        <v>16.666666666666668</v>
      </c>
      <c r="K15">
        <v>0.5</v>
      </c>
      <c r="L15" s="184">
        <f t="shared" si="4"/>
        <v>7.1428571428571423</v>
      </c>
      <c r="M15">
        <v>10</v>
      </c>
      <c r="N15" s="184">
        <f t="shared" si="5"/>
        <v>83.333333333333343</v>
      </c>
      <c r="O15">
        <v>1.5</v>
      </c>
      <c r="P15" s="184">
        <f t="shared" si="6"/>
        <v>30</v>
      </c>
      <c r="Q15">
        <v>0.5</v>
      </c>
      <c r="R15" s="184">
        <f t="shared" si="7"/>
        <v>8.3333333333333339</v>
      </c>
      <c r="S15">
        <v>1.5</v>
      </c>
      <c r="T15" s="184">
        <f t="shared" si="8"/>
        <v>37.5</v>
      </c>
      <c r="U15">
        <v>1</v>
      </c>
      <c r="V15" s="184">
        <f t="shared" si="9"/>
        <v>16.666666666666668</v>
      </c>
    </row>
    <row r="16" spans="1:22" x14ac:dyDescent="0.3">
      <c r="A16" s="165" t="s">
        <v>92</v>
      </c>
      <c r="B16">
        <v>31.1</v>
      </c>
      <c r="C16" s="184">
        <f t="shared" si="0"/>
        <v>30.478000000000002</v>
      </c>
      <c r="D16" t="s">
        <v>972</v>
      </c>
      <c r="E16">
        <v>10.1</v>
      </c>
      <c r="F16" s="184">
        <f t="shared" si="1"/>
        <v>63.125</v>
      </c>
      <c r="G16">
        <v>8.5</v>
      </c>
      <c r="H16" s="184">
        <f t="shared" si="2"/>
        <v>28.333333333333336</v>
      </c>
      <c r="I16">
        <v>2</v>
      </c>
      <c r="J16" s="184">
        <f t="shared" si="3"/>
        <v>16.666666666666668</v>
      </c>
      <c r="K16">
        <v>2.5</v>
      </c>
      <c r="L16" s="184">
        <f t="shared" si="4"/>
        <v>35.714285714285708</v>
      </c>
      <c r="M16">
        <v>2.5</v>
      </c>
      <c r="N16" s="184">
        <f t="shared" si="5"/>
        <v>20.833333333333336</v>
      </c>
      <c r="O16">
        <v>2</v>
      </c>
      <c r="P16" s="184">
        <f t="shared" si="6"/>
        <v>40</v>
      </c>
      <c r="Q16">
        <v>1</v>
      </c>
      <c r="R16" s="184">
        <f t="shared" si="7"/>
        <v>16.666666666666668</v>
      </c>
      <c r="S16">
        <v>1.5</v>
      </c>
      <c r="T16" s="184">
        <f t="shared" si="8"/>
        <v>37.5</v>
      </c>
      <c r="U16">
        <v>1</v>
      </c>
      <c r="V16" s="184">
        <f t="shared" si="9"/>
        <v>16.666666666666668</v>
      </c>
    </row>
    <row r="17" spans="1:22" x14ac:dyDescent="0.3">
      <c r="A17" s="165" t="s">
        <v>162</v>
      </c>
      <c r="B17">
        <v>30.2</v>
      </c>
      <c r="C17" s="184">
        <f t="shared" si="0"/>
        <v>29.596</v>
      </c>
      <c r="D17" t="s">
        <v>975</v>
      </c>
      <c r="E17">
        <v>10.7</v>
      </c>
      <c r="F17" s="184">
        <f t="shared" si="1"/>
        <v>66.875</v>
      </c>
      <c r="G17">
        <v>10.5</v>
      </c>
      <c r="H17" s="184">
        <f t="shared" si="2"/>
        <v>35</v>
      </c>
      <c r="I17">
        <v>2</v>
      </c>
      <c r="J17" s="184">
        <f t="shared" si="3"/>
        <v>16.666666666666668</v>
      </c>
      <c r="K17">
        <v>2</v>
      </c>
      <c r="L17" s="184">
        <f t="shared" si="4"/>
        <v>28.571428571428569</v>
      </c>
      <c r="M17">
        <v>0</v>
      </c>
      <c r="N17" s="184">
        <f t="shared" si="5"/>
        <v>0</v>
      </c>
      <c r="O17">
        <v>0.5</v>
      </c>
      <c r="P17" s="184">
        <f t="shared" si="6"/>
        <v>10</v>
      </c>
      <c r="Q17">
        <v>0.5</v>
      </c>
      <c r="R17" s="184">
        <f t="shared" si="7"/>
        <v>8.3333333333333339</v>
      </c>
      <c r="S17">
        <v>4</v>
      </c>
      <c r="T17" s="184">
        <f t="shared" si="8"/>
        <v>100</v>
      </c>
      <c r="U17">
        <v>0</v>
      </c>
      <c r="V17" s="184">
        <f t="shared" si="9"/>
        <v>0</v>
      </c>
    </row>
    <row r="18" spans="1:22" x14ac:dyDescent="0.3">
      <c r="A18" s="165" t="s">
        <v>88</v>
      </c>
      <c r="B18">
        <v>27.7</v>
      </c>
      <c r="C18" s="184">
        <f t="shared" si="0"/>
        <v>27.145999999999997</v>
      </c>
      <c r="D18" t="s">
        <v>975</v>
      </c>
      <c r="E18">
        <v>9.6999999999999993</v>
      </c>
      <c r="F18" s="184">
        <f t="shared" si="1"/>
        <v>60.624999999999993</v>
      </c>
      <c r="G18">
        <v>8</v>
      </c>
      <c r="H18" s="184">
        <f t="shared" si="2"/>
        <v>26.666666666666668</v>
      </c>
      <c r="I18">
        <v>0</v>
      </c>
      <c r="J18" s="184">
        <f t="shared" si="3"/>
        <v>0</v>
      </c>
      <c r="K18">
        <v>0</v>
      </c>
      <c r="L18" s="184">
        <f t="shared" si="4"/>
        <v>0</v>
      </c>
      <c r="M18">
        <v>10</v>
      </c>
      <c r="N18" s="184">
        <f t="shared" si="5"/>
        <v>83.333333333333343</v>
      </c>
      <c r="O18">
        <v>0</v>
      </c>
      <c r="P18" s="184">
        <f t="shared" si="6"/>
        <v>0</v>
      </c>
      <c r="Q18">
        <v>0</v>
      </c>
      <c r="R18" s="184">
        <f t="shared" si="7"/>
        <v>0</v>
      </c>
      <c r="S18">
        <v>0</v>
      </c>
      <c r="T18" s="184">
        <f t="shared" si="8"/>
        <v>0</v>
      </c>
      <c r="U18">
        <v>0</v>
      </c>
      <c r="V18" s="184">
        <f t="shared" si="9"/>
        <v>0</v>
      </c>
    </row>
    <row r="19" spans="1:22" x14ac:dyDescent="0.3">
      <c r="A19" s="165" t="s">
        <v>124</v>
      </c>
      <c r="B19">
        <v>26.5</v>
      </c>
      <c r="C19" s="184">
        <f t="shared" si="0"/>
        <v>25.97</v>
      </c>
      <c r="D19" t="s">
        <v>975</v>
      </c>
      <c r="E19">
        <v>5.5</v>
      </c>
      <c r="F19" s="184">
        <f t="shared" si="1"/>
        <v>34.375</v>
      </c>
      <c r="G19">
        <v>9.5</v>
      </c>
      <c r="H19" s="184">
        <f t="shared" si="2"/>
        <v>31.666666666666668</v>
      </c>
      <c r="I19">
        <v>0</v>
      </c>
      <c r="J19" s="184">
        <f t="shared" si="3"/>
        <v>0</v>
      </c>
      <c r="K19">
        <v>1.5</v>
      </c>
      <c r="L19" s="184">
        <f t="shared" si="4"/>
        <v>21.428571428571427</v>
      </c>
      <c r="M19">
        <v>7.5</v>
      </c>
      <c r="N19" s="184">
        <f t="shared" si="5"/>
        <v>62.5</v>
      </c>
      <c r="O19">
        <v>1.5</v>
      </c>
      <c r="P19" s="184">
        <f t="shared" si="6"/>
        <v>30</v>
      </c>
      <c r="Q19">
        <v>1</v>
      </c>
      <c r="R19" s="184">
        <f t="shared" si="7"/>
        <v>16.666666666666668</v>
      </c>
      <c r="S19">
        <v>0</v>
      </c>
      <c r="T19" s="184">
        <f t="shared" si="8"/>
        <v>0</v>
      </c>
      <c r="U19">
        <v>0</v>
      </c>
      <c r="V19" s="184">
        <f t="shared" si="9"/>
        <v>0</v>
      </c>
    </row>
    <row r="20" spans="1:22" x14ac:dyDescent="0.3">
      <c r="A20" s="165" t="s">
        <v>152</v>
      </c>
      <c r="B20">
        <v>26</v>
      </c>
      <c r="C20" s="184">
        <f t="shared" si="0"/>
        <v>25.48</v>
      </c>
      <c r="D20" t="s">
        <v>975</v>
      </c>
      <c r="E20">
        <v>10.5</v>
      </c>
      <c r="F20" s="184">
        <f t="shared" si="1"/>
        <v>65.625</v>
      </c>
      <c r="G20">
        <v>8</v>
      </c>
      <c r="H20" s="184">
        <f t="shared" si="2"/>
        <v>26.666666666666668</v>
      </c>
      <c r="I20">
        <v>0</v>
      </c>
      <c r="J20" s="184">
        <f t="shared" si="3"/>
        <v>0</v>
      </c>
      <c r="K20">
        <v>5</v>
      </c>
      <c r="L20" s="184">
        <f t="shared" si="4"/>
        <v>71.428571428571416</v>
      </c>
      <c r="M20">
        <v>2</v>
      </c>
      <c r="N20" s="184">
        <f t="shared" si="5"/>
        <v>16.666666666666668</v>
      </c>
      <c r="O20">
        <v>0</v>
      </c>
      <c r="P20" s="184">
        <f t="shared" si="6"/>
        <v>0</v>
      </c>
      <c r="Q20">
        <v>0.5</v>
      </c>
      <c r="R20" s="184">
        <f t="shared" si="7"/>
        <v>8.3333333333333339</v>
      </c>
      <c r="S20">
        <v>0</v>
      </c>
      <c r="T20" s="184">
        <f t="shared" si="8"/>
        <v>0</v>
      </c>
      <c r="U20">
        <v>0</v>
      </c>
      <c r="V20" s="184">
        <f t="shared" si="9"/>
        <v>0</v>
      </c>
    </row>
    <row r="21" spans="1:22" x14ac:dyDescent="0.3">
      <c r="A21" s="165" t="s">
        <v>110</v>
      </c>
      <c r="B21">
        <v>25.4</v>
      </c>
      <c r="C21" s="184">
        <f t="shared" si="0"/>
        <v>24.891999999999999</v>
      </c>
      <c r="D21" t="s">
        <v>969</v>
      </c>
      <c r="E21">
        <v>5.5</v>
      </c>
      <c r="F21" s="184">
        <f t="shared" si="1"/>
        <v>34.375</v>
      </c>
      <c r="G21">
        <v>9.1</v>
      </c>
      <c r="H21" s="184">
        <f t="shared" si="2"/>
        <v>30.333333333333332</v>
      </c>
      <c r="I21">
        <v>2.8</v>
      </c>
      <c r="J21" s="184">
        <f t="shared" si="3"/>
        <v>23.333333333333332</v>
      </c>
      <c r="K21">
        <v>0</v>
      </c>
      <c r="L21" s="184">
        <f t="shared" si="4"/>
        <v>0</v>
      </c>
      <c r="M21">
        <v>6.5</v>
      </c>
      <c r="N21" s="184">
        <f t="shared" si="5"/>
        <v>54.166666666666671</v>
      </c>
      <c r="O21">
        <v>1.5</v>
      </c>
      <c r="P21" s="184">
        <f t="shared" si="6"/>
        <v>30</v>
      </c>
      <c r="Q21">
        <v>0</v>
      </c>
      <c r="R21" s="184">
        <f t="shared" si="7"/>
        <v>0</v>
      </c>
      <c r="S21">
        <v>0</v>
      </c>
      <c r="T21" s="184">
        <f t="shared" si="8"/>
        <v>0</v>
      </c>
      <c r="U21">
        <v>0</v>
      </c>
      <c r="V21" s="184">
        <f t="shared" si="9"/>
        <v>0</v>
      </c>
    </row>
    <row r="22" spans="1:22" x14ac:dyDescent="0.3">
      <c r="A22" s="165" t="s">
        <v>116</v>
      </c>
      <c r="B22">
        <v>25.3</v>
      </c>
      <c r="C22" s="184">
        <f t="shared" si="0"/>
        <v>24.794</v>
      </c>
      <c r="D22" t="s">
        <v>969</v>
      </c>
      <c r="E22">
        <v>8.1</v>
      </c>
      <c r="F22" s="184">
        <f t="shared" si="1"/>
        <v>50.625</v>
      </c>
      <c r="G22">
        <v>8</v>
      </c>
      <c r="H22" s="184">
        <f t="shared" si="2"/>
        <v>26.666666666666668</v>
      </c>
      <c r="I22">
        <v>1.2</v>
      </c>
      <c r="J22" s="184">
        <f t="shared" si="3"/>
        <v>10</v>
      </c>
      <c r="K22">
        <v>2.5</v>
      </c>
      <c r="L22" s="184">
        <f t="shared" si="4"/>
        <v>35.714285714285708</v>
      </c>
      <c r="M22">
        <v>2.5</v>
      </c>
      <c r="N22" s="184">
        <f t="shared" si="5"/>
        <v>20.833333333333336</v>
      </c>
      <c r="O22">
        <v>0</v>
      </c>
      <c r="P22" s="184">
        <f t="shared" si="6"/>
        <v>0</v>
      </c>
      <c r="Q22">
        <v>1</v>
      </c>
      <c r="R22" s="184">
        <f t="shared" si="7"/>
        <v>16.666666666666668</v>
      </c>
      <c r="S22">
        <v>0</v>
      </c>
      <c r="T22" s="184">
        <f t="shared" si="8"/>
        <v>0</v>
      </c>
      <c r="U22">
        <v>2</v>
      </c>
      <c r="V22" s="184">
        <f t="shared" si="9"/>
        <v>33.333333333333336</v>
      </c>
    </row>
    <row r="23" spans="1:22" x14ac:dyDescent="0.3">
      <c r="A23" s="165" t="s">
        <v>126</v>
      </c>
      <c r="B23">
        <v>25</v>
      </c>
      <c r="C23" s="184">
        <f t="shared" si="0"/>
        <v>24.5</v>
      </c>
      <c r="D23" t="s">
        <v>969</v>
      </c>
      <c r="E23">
        <v>7</v>
      </c>
      <c r="F23" s="184">
        <f t="shared" si="1"/>
        <v>43.75</v>
      </c>
      <c r="G23">
        <v>9</v>
      </c>
      <c r="H23" s="184">
        <f t="shared" si="2"/>
        <v>30</v>
      </c>
      <c r="I23">
        <v>1</v>
      </c>
      <c r="J23" s="184">
        <f t="shared" si="3"/>
        <v>8.3333333333333339</v>
      </c>
      <c r="K23">
        <v>4</v>
      </c>
      <c r="L23" s="184">
        <f t="shared" si="4"/>
        <v>57.142857142857139</v>
      </c>
      <c r="M23">
        <v>1.5</v>
      </c>
      <c r="N23" s="184">
        <f t="shared" si="5"/>
        <v>12.5</v>
      </c>
      <c r="O23">
        <v>0</v>
      </c>
      <c r="P23" s="184">
        <f t="shared" si="6"/>
        <v>0</v>
      </c>
      <c r="Q23">
        <v>0</v>
      </c>
      <c r="R23" s="184">
        <f t="shared" si="7"/>
        <v>0</v>
      </c>
      <c r="S23">
        <v>1.5</v>
      </c>
      <c r="T23" s="184">
        <f t="shared" si="8"/>
        <v>37.5</v>
      </c>
      <c r="U23">
        <v>1</v>
      </c>
      <c r="V23" s="184">
        <f t="shared" si="9"/>
        <v>16.666666666666668</v>
      </c>
    </row>
    <row r="24" spans="1:22" x14ac:dyDescent="0.3">
      <c r="A24" s="165" t="s">
        <v>100</v>
      </c>
      <c r="B24">
        <v>24.5</v>
      </c>
      <c r="C24" s="184">
        <f t="shared" si="0"/>
        <v>24.009999999999998</v>
      </c>
      <c r="D24" t="s">
        <v>969</v>
      </c>
      <c r="E24">
        <v>4.5</v>
      </c>
      <c r="F24" s="184">
        <f t="shared" si="1"/>
        <v>28.125</v>
      </c>
      <c r="G24">
        <v>10</v>
      </c>
      <c r="H24" s="184">
        <f t="shared" si="2"/>
        <v>33.333333333333336</v>
      </c>
      <c r="I24">
        <v>0</v>
      </c>
      <c r="J24" s="184">
        <f t="shared" si="3"/>
        <v>0</v>
      </c>
      <c r="K24">
        <v>0</v>
      </c>
      <c r="L24" s="184">
        <f t="shared" si="4"/>
        <v>0</v>
      </c>
      <c r="M24">
        <v>7</v>
      </c>
      <c r="N24" s="184">
        <f t="shared" si="5"/>
        <v>58.333333333333336</v>
      </c>
      <c r="O24">
        <v>0</v>
      </c>
      <c r="P24" s="184">
        <f t="shared" si="6"/>
        <v>0</v>
      </c>
      <c r="Q24">
        <v>1</v>
      </c>
      <c r="R24" s="184">
        <f t="shared" si="7"/>
        <v>16.666666666666668</v>
      </c>
      <c r="S24">
        <v>0</v>
      </c>
      <c r="T24" s="184">
        <f t="shared" si="8"/>
        <v>0</v>
      </c>
      <c r="U24">
        <v>2</v>
      </c>
      <c r="V24" s="184">
        <f t="shared" si="9"/>
        <v>33.333333333333336</v>
      </c>
    </row>
    <row r="25" spans="1:22" x14ac:dyDescent="0.3">
      <c r="A25" s="165" t="s">
        <v>166</v>
      </c>
      <c r="B25">
        <v>23.5</v>
      </c>
      <c r="C25" s="184">
        <f t="shared" si="0"/>
        <v>23.03</v>
      </c>
      <c r="D25" t="s">
        <v>969</v>
      </c>
      <c r="E25">
        <v>5</v>
      </c>
      <c r="F25" s="184">
        <f t="shared" si="1"/>
        <v>31.25</v>
      </c>
      <c r="G25">
        <v>7.5</v>
      </c>
      <c r="H25" s="184">
        <f t="shared" si="2"/>
        <v>25</v>
      </c>
      <c r="I25">
        <v>4</v>
      </c>
      <c r="J25" s="184">
        <f t="shared" si="3"/>
        <v>33.333333333333336</v>
      </c>
      <c r="K25">
        <v>0.5</v>
      </c>
      <c r="L25" s="184">
        <f t="shared" si="4"/>
        <v>7.1428571428571423</v>
      </c>
      <c r="M25">
        <v>1.5</v>
      </c>
      <c r="N25" s="184">
        <f t="shared" si="5"/>
        <v>12.5</v>
      </c>
      <c r="O25">
        <v>1</v>
      </c>
      <c r="P25" s="184">
        <f t="shared" si="6"/>
        <v>20</v>
      </c>
      <c r="Q25">
        <v>0.5</v>
      </c>
      <c r="R25" s="184">
        <f t="shared" si="7"/>
        <v>8.3333333333333339</v>
      </c>
      <c r="S25">
        <v>1.5</v>
      </c>
      <c r="T25" s="184">
        <f t="shared" si="8"/>
        <v>37.5</v>
      </c>
      <c r="U25">
        <v>2</v>
      </c>
      <c r="V25" s="184">
        <f t="shared" si="9"/>
        <v>33.333333333333336</v>
      </c>
    </row>
    <row r="26" spans="1:22" x14ac:dyDescent="0.3">
      <c r="A26" s="165" t="s">
        <v>128</v>
      </c>
      <c r="B26">
        <v>22.8</v>
      </c>
      <c r="C26" s="184">
        <f t="shared" si="0"/>
        <v>22.344000000000001</v>
      </c>
      <c r="D26" t="s">
        <v>969</v>
      </c>
      <c r="E26">
        <v>4.7</v>
      </c>
      <c r="F26" s="184">
        <f t="shared" si="1"/>
        <v>29.375</v>
      </c>
      <c r="G26">
        <v>9.6</v>
      </c>
      <c r="H26" s="184">
        <f t="shared" si="2"/>
        <v>32</v>
      </c>
      <c r="I26">
        <v>0</v>
      </c>
      <c r="J26" s="184">
        <f t="shared" si="3"/>
        <v>0</v>
      </c>
      <c r="K26">
        <v>1.5</v>
      </c>
      <c r="L26" s="184">
        <f t="shared" si="4"/>
        <v>21.428571428571427</v>
      </c>
      <c r="M26">
        <v>4.5</v>
      </c>
      <c r="N26" s="184">
        <f t="shared" si="5"/>
        <v>37.5</v>
      </c>
      <c r="O26">
        <v>0</v>
      </c>
      <c r="P26" s="184">
        <f t="shared" si="6"/>
        <v>0</v>
      </c>
      <c r="Q26">
        <v>1</v>
      </c>
      <c r="R26" s="184">
        <f t="shared" si="7"/>
        <v>16.666666666666668</v>
      </c>
      <c r="S26">
        <v>1.5</v>
      </c>
      <c r="T26" s="184">
        <f t="shared" si="8"/>
        <v>37.5</v>
      </c>
      <c r="U26">
        <v>0</v>
      </c>
      <c r="V26" s="184">
        <f t="shared" si="9"/>
        <v>0</v>
      </c>
    </row>
    <row r="27" spans="1:22" x14ac:dyDescent="0.3">
      <c r="A27" s="165" t="s">
        <v>82</v>
      </c>
      <c r="B27">
        <v>22.5</v>
      </c>
      <c r="C27" s="184">
        <f t="shared" si="0"/>
        <v>22.05</v>
      </c>
      <c r="D27" t="s">
        <v>969</v>
      </c>
      <c r="E27">
        <v>5</v>
      </c>
      <c r="F27" s="184">
        <f t="shared" si="1"/>
        <v>31.25</v>
      </c>
      <c r="G27">
        <v>8</v>
      </c>
      <c r="H27" s="184">
        <f t="shared" si="2"/>
        <v>26.666666666666668</v>
      </c>
      <c r="I27">
        <v>0</v>
      </c>
      <c r="J27" s="184">
        <f t="shared" si="3"/>
        <v>0</v>
      </c>
      <c r="K27">
        <v>2.5</v>
      </c>
      <c r="L27" s="184">
        <f t="shared" si="4"/>
        <v>35.714285714285708</v>
      </c>
      <c r="M27">
        <v>5</v>
      </c>
      <c r="N27" s="184">
        <f t="shared" si="5"/>
        <v>41.666666666666671</v>
      </c>
      <c r="O27">
        <v>1</v>
      </c>
      <c r="P27" s="184">
        <f t="shared" si="6"/>
        <v>20</v>
      </c>
      <c r="Q27">
        <v>1</v>
      </c>
      <c r="R27" s="184">
        <f t="shared" si="7"/>
        <v>16.666666666666668</v>
      </c>
      <c r="S27">
        <v>0</v>
      </c>
      <c r="T27" s="184">
        <f t="shared" si="8"/>
        <v>0</v>
      </c>
      <c r="U27">
        <v>0</v>
      </c>
      <c r="V27" s="184">
        <f t="shared" si="9"/>
        <v>0</v>
      </c>
    </row>
    <row r="28" spans="1:22" x14ac:dyDescent="0.3">
      <c r="A28" s="165" t="s">
        <v>102</v>
      </c>
      <c r="B28">
        <v>21.5</v>
      </c>
      <c r="C28" s="184">
        <f t="shared" si="0"/>
        <v>21.07</v>
      </c>
      <c r="D28" t="s">
        <v>969</v>
      </c>
      <c r="E28">
        <v>6.5</v>
      </c>
      <c r="F28" s="184">
        <f t="shared" si="1"/>
        <v>40.625</v>
      </c>
      <c r="G28">
        <v>10</v>
      </c>
      <c r="H28" s="184">
        <f t="shared" si="2"/>
        <v>33.333333333333336</v>
      </c>
      <c r="I28">
        <v>0</v>
      </c>
      <c r="J28" s="184">
        <f t="shared" si="3"/>
        <v>0</v>
      </c>
      <c r="K28">
        <v>2</v>
      </c>
      <c r="L28" s="184">
        <f t="shared" si="4"/>
        <v>28.571428571428569</v>
      </c>
      <c r="M28">
        <v>3</v>
      </c>
      <c r="N28" s="184">
        <f t="shared" si="5"/>
        <v>25</v>
      </c>
      <c r="O28">
        <v>0</v>
      </c>
      <c r="P28" s="184">
        <f t="shared" si="6"/>
        <v>0</v>
      </c>
      <c r="Q28">
        <v>0</v>
      </c>
      <c r="R28" s="184">
        <f t="shared" si="7"/>
        <v>0</v>
      </c>
      <c r="S28">
        <v>0</v>
      </c>
      <c r="T28" s="184">
        <f t="shared" si="8"/>
        <v>0</v>
      </c>
      <c r="U28">
        <v>0</v>
      </c>
      <c r="V28" s="184">
        <f t="shared" si="9"/>
        <v>0</v>
      </c>
    </row>
    <row r="29" spans="1:22" x14ac:dyDescent="0.3">
      <c r="A29" s="165" t="s">
        <v>114</v>
      </c>
      <c r="B29">
        <v>20</v>
      </c>
      <c r="C29" s="184">
        <f t="shared" si="0"/>
        <v>19.600000000000001</v>
      </c>
      <c r="D29" t="s">
        <v>973</v>
      </c>
      <c r="E29">
        <v>6.4</v>
      </c>
      <c r="F29" s="184">
        <f t="shared" si="1"/>
        <v>40</v>
      </c>
      <c r="G29">
        <v>6.6</v>
      </c>
      <c r="H29" s="184">
        <f t="shared" si="2"/>
        <v>22</v>
      </c>
      <c r="I29">
        <v>2</v>
      </c>
      <c r="J29" s="184">
        <f t="shared" si="3"/>
        <v>16.666666666666668</v>
      </c>
      <c r="K29">
        <v>0</v>
      </c>
      <c r="L29" s="184">
        <f t="shared" si="4"/>
        <v>0</v>
      </c>
      <c r="M29">
        <v>1.5</v>
      </c>
      <c r="N29" s="184">
        <f t="shared" si="5"/>
        <v>12.5</v>
      </c>
      <c r="O29">
        <v>2.5</v>
      </c>
      <c r="P29" s="184">
        <f t="shared" si="6"/>
        <v>50</v>
      </c>
      <c r="Q29">
        <v>1</v>
      </c>
      <c r="R29" s="184">
        <f t="shared" si="7"/>
        <v>16.666666666666668</v>
      </c>
      <c r="S29">
        <v>0</v>
      </c>
      <c r="T29" s="184">
        <f t="shared" si="8"/>
        <v>0</v>
      </c>
      <c r="U29">
        <v>0</v>
      </c>
      <c r="V29" s="184">
        <f t="shared" si="9"/>
        <v>0</v>
      </c>
    </row>
    <row r="30" spans="1:22" x14ac:dyDescent="0.3">
      <c r="A30" s="165" t="s">
        <v>140</v>
      </c>
      <c r="B30">
        <v>19.7</v>
      </c>
      <c r="C30" s="184">
        <f t="shared" si="0"/>
        <v>19.305999999999997</v>
      </c>
      <c r="D30" t="s">
        <v>973</v>
      </c>
      <c r="E30">
        <v>6.4</v>
      </c>
      <c r="F30" s="184">
        <f t="shared" si="1"/>
        <v>40</v>
      </c>
      <c r="G30">
        <v>6.3</v>
      </c>
      <c r="H30" s="184">
        <f t="shared" si="2"/>
        <v>21</v>
      </c>
      <c r="I30">
        <v>0</v>
      </c>
      <c r="J30" s="184">
        <f t="shared" si="3"/>
        <v>0</v>
      </c>
      <c r="K30">
        <v>1.5</v>
      </c>
      <c r="L30" s="184">
        <f t="shared" si="4"/>
        <v>21.428571428571427</v>
      </c>
      <c r="M30">
        <v>1.5</v>
      </c>
      <c r="N30" s="184">
        <f t="shared" si="5"/>
        <v>12.5</v>
      </c>
      <c r="O30">
        <v>0</v>
      </c>
      <c r="P30" s="184">
        <f t="shared" si="6"/>
        <v>0</v>
      </c>
      <c r="Q30">
        <v>1.5</v>
      </c>
      <c r="R30" s="184">
        <f t="shared" si="7"/>
        <v>25</v>
      </c>
      <c r="S30">
        <v>1.5</v>
      </c>
      <c r="T30" s="184">
        <f t="shared" si="8"/>
        <v>37.5</v>
      </c>
      <c r="U30">
        <v>1</v>
      </c>
      <c r="V30" s="184">
        <f t="shared" si="9"/>
        <v>16.666666666666668</v>
      </c>
    </row>
    <row r="31" spans="1:22" x14ac:dyDescent="0.3">
      <c r="A31" s="165" t="s">
        <v>104</v>
      </c>
      <c r="B31">
        <v>19</v>
      </c>
      <c r="C31" s="184">
        <f t="shared" si="0"/>
        <v>18.62</v>
      </c>
      <c r="D31" t="s">
        <v>973</v>
      </c>
      <c r="E31">
        <v>8.5</v>
      </c>
      <c r="F31" s="184">
        <f t="shared" si="1"/>
        <v>53.125</v>
      </c>
      <c r="G31">
        <v>2</v>
      </c>
      <c r="H31" s="184">
        <f t="shared" si="2"/>
        <v>6.666666666666667</v>
      </c>
      <c r="I31">
        <v>0</v>
      </c>
      <c r="J31" s="184">
        <f t="shared" si="3"/>
        <v>0</v>
      </c>
      <c r="K31">
        <v>2</v>
      </c>
      <c r="L31" s="184">
        <f t="shared" si="4"/>
        <v>28.571428571428569</v>
      </c>
      <c r="M31">
        <v>4</v>
      </c>
      <c r="N31" s="184">
        <f t="shared" si="5"/>
        <v>33.333333333333336</v>
      </c>
      <c r="O31">
        <v>0</v>
      </c>
      <c r="P31" s="184">
        <f t="shared" si="6"/>
        <v>0</v>
      </c>
      <c r="Q31">
        <v>0.5</v>
      </c>
      <c r="R31" s="184">
        <f t="shared" si="7"/>
        <v>8.3333333333333339</v>
      </c>
      <c r="S31">
        <v>0</v>
      </c>
      <c r="T31" s="184">
        <f t="shared" si="8"/>
        <v>0</v>
      </c>
      <c r="U31">
        <v>2</v>
      </c>
      <c r="V31" s="184">
        <f t="shared" si="9"/>
        <v>33.333333333333336</v>
      </c>
    </row>
    <row r="32" spans="1:22" x14ac:dyDescent="0.3">
      <c r="A32" s="165" t="s">
        <v>138</v>
      </c>
      <c r="B32">
        <v>17</v>
      </c>
      <c r="C32" s="184">
        <f t="shared" si="0"/>
        <v>16.66</v>
      </c>
      <c r="D32" t="s">
        <v>973</v>
      </c>
      <c r="E32">
        <v>3</v>
      </c>
      <c r="F32" s="184">
        <f t="shared" si="1"/>
        <v>18.75</v>
      </c>
      <c r="G32">
        <v>6</v>
      </c>
      <c r="H32" s="184">
        <f t="shared" si="2"/>
        <v>20</v>
      </c>
      <c r="I32">
        <v>0</v>
      </c>
      <c r="J32" s="184">
        <f t="shared" si="3"/>
        <v>0</v>
      </c>
      <c r="K32">
        <v>3</v>
      </c>
      <c r="L32" s="184">
        <f t="shared" si="4"/>
        <v>42.857142857142854</v>
      </c>
      <c r="M32">
        <v>3</v>
      </c>
      <c r="N32" s="184">
        <f t="shared" si="5"/>
        <v>25</v>
      </c>
      <c r="O32">
        <v>0</v>
      </c>
      <c r="P32" s="184">
        <f t="shared" si="6"/>
        <v>0</v>
      </c>
      <c r="Q32">
        <v>1</v>
      </c>
      <c r="R32" s="184">
        <f t="shared" si="7"/>
        <v>16.666666666666668</v>
      </c>
      <c r="S32">
        <v>0</v>
      </c>
      <c r="T32" s="184">
        <f t="shared" si="8"/>
        <v>0</v>
      </c>
      <c r="U32">
        <v>1</v>
      </c>
      <c r="V32" s="184">
        <f t="shared" si="9"/>
        <v>16.666666666666668</v>
      </c>
    </row>
    <row r="33" spans="1:22" x14ac:dyDescent="0.3">
      <c r="A33" s="165" t="s">
        <v>158</v>
      </c>
      <c r="B33">
        <v>16.899999999999999</v>
      </c>
      <c r="C33" s="184">
        <f t="shared" si="0"/>
        <v>16.561999999999998</v>
      </c>
      <c r="D33" t="s">
        <v>973</v>
      </c>
      <c r="E33">
        <v>2.7</v>
      </c>
      <c r="F33" s="184">
        <f t="shared" si="1"/>
        <v>16.875</v>
      </c>
      <c r="G33">
        <v>6.5</v>
      </c>
      <c r="H33" s="184">
        <f t="shared" si="2"/>
        <v>21.666666666666668</v>
      </c>
      <c r="I33">
        <v>3.2</v>
      </c>
      <c r="J33" s="184">
        <f t="shared" si="3"/>
        <v>26.666666666666668</v>
      </c>
      <c r="K33">
        <v>0.5</v>
      </c>
      <c r="L33" s="184">
        <f t="shared" si="4"/>
        <v>7.1428571428571423</v>
      </c>
      <c r="M33">
        <v>1.5</v>
      </c>
      <c r="N33" s="184">
        <f t="shared" si="5"/>
        <v>12.5</v>
      </c>
      <c r="O33">
        <v>1</v>
      </c>
      <c r="P33" s="184">
        <f t="shared" si="6"/>
        <v>20</v>
      </c>
      <c r="Q33">
        <v>0</v>
      </c>
      <c r="R33" s="184">
        <f t="shared" si="7"/>
        <v>0</v>
      </c>
      <c r="S33">
        <v>1.5</v>
      </c>
      <c r="T33" s="184">
        <f t="shared" si="8"/>
        <v>37.5</v>
      </c>
      <c r="U33">
        <v>0</v>
      </c>
      <c r="V33" s="184">
        <f t="shared" si="9"/>
        <v>0</v>
      </c>
    </row>
    <row r="34" spans="1:22" x14ac:dyDescent="0.3">
      <c r="A34" s="165" t="s">
        <v>168</v>
      </c>
      <c r="B34">
        <v>16.100000000000001</v>
      </c>
      <c r="C34" s="184">
        <f t="shared" ref="C34:C51" si="10">B34*0.98</f>
        <v>15.778</v>
      </c>
      <c r="D34" t="s">
        <v>973</v>
      </c>
      <c r="E34">
        <v>3.1</v>
      </c>
      <c r="F34" s="184">
        <f t="shared" ref="F34:F51" si="11">E34/(16/100)</f>
        <v>19.375</v>
      </c>
      <c r="G34">
        <v>7.9</v>
      </c>
      <c r="H34" s="184">
        <f t="shared" ref="H34:H51" si="12">G34/(30/100)</f>
        <v>26.333333333333336</v>
      </c>
      <c r="I34">
        <v>2.8</v>
      </c>
      <c r="J34" s="184">
        <f t="shared" ref="J34:J51" si="13">I34/(12/100)</f>
        <v>23.333333333333332</v>
      </c>
      <c r="K34">
        <v>0.3</v>
      </c>
      <c r="L34" s="184">
        <f t="shared" ref="L34:L51" si="14">K34/(7/100)</f>
        <v>4.2857142857142856</v>
      </c>
      <c r="M34">
        <v>1.5</v>
      </c>
      <c r="N34" s="184">
        <f t="shared" ref="N34:N51" si="15">M34/(12/100)</f>
        <v>12.5</v>
      </c>
      <c r="O34">
        <v>0</v>
      </c>
      <c r="P34" s="184">
        <f t="shared" ref="P34:P51" si="16">O34/(5/100)</f>
        <v>0</v>
      </c>
      <c r="Q34">
        <v>0.5</v>
      </c>
      <c r="R34" s="184">
        <f t="shared" ref="R34:R51" si="17">Q34/(6/100)</f>
        <v>8.3333333333333339</v>
      </c>
      <c r="S34">
        <v>0</v>
      </c>
      <c r="T34" s="184">
        <f t="shared" ref="T34:T51" si="18">S34/(4/100)</f>
        <v>0</v>
      </c>
      <c r="U34">
        <v>0</v>
      </c>
      <c r="V34" s="184">
        <f t="shared" ref="V34:V51" si="19">U34/(6/100)</f>
        <v>0</v>
      </c>
    </row>
    <row r="35" spans="1:22" x14ac:dyDescent="0.3">
      <c r="A35" s="165" t="s">
        <v>122</v>
      </c>
      <c r="B35">
        <v>15.5</v>
      </c>
      <c r="C35" s="184">
        <f t="shared" si="10"/>
        <v>15.19</v>
      </c>
      <c r="D35" t="s">
        <v>973</v>
      </c>
      <c r="E35">
        <v>8</v>
      </c>
      <c r="F35" s="184">
        <f t="shared" si="11"/>
        <v>50</v>
      </c>
      <c r="G35">
        <v>2</v>
      </c>
      <c r="H35" s="184">
        <f t="shared" si="12"/>
        <v>6.666666666666667</v>
      </c>
      <c r="I35">
        <v>2</v>
      </c>
      <c r="J35" s="184">
        <f t="shared" si="13"/>
        <v>16.666666666666668</v>
      </c>
      <c r="K35">
        <v>0</v>
      </c>
      <c r="L35" s="184">
        <f t="shared" si="14"/>
        <v>0</v>
      </c>
      <c r="M35">
        <v>0</v>
      </c>
      <c r="N35" s="184">
        <f t="shared" si="15"/>
        <v>0</v>
      </c>
      <c r="O35">
        <v>1</v>
      </c>
      <c r="P35" s="184">
        <f t="shared" si="16"/>
        <v>20</v>
      </c>
      <c r="Q35">
        <v>1</v>
      </c>
      <c r="R35" s="184">
        <f t="shared" si="17"/>
        <v>16.666666666666668</v>
      </c>
      <c r="S35">
        <v>1.5</v>
      </c>
      <c r="T35" s="184">
        <f t="shared" si="18"/>
        <v>37.5</v>
      </c>
      <c r="U35">
        <v>0</v>
      </c>
      <c r="V35" s="184">
        <f t="shared" si="19"/>
        <v>0</v>
      </c>
    </row>
    <row r="36" spans="1:22" x14ac:dyDescent="0.3">
      <c r="A36" s="165" t="s">
        <v>136</v>
      </c>
      <c r="B36">
        <v>15.5</v>
      </c>
      <c r="C36" s="184">
        <f t="shared" si="10"/>
        <v>15.19</v>
      </c>
      <c r="D36" t="s">
        <v>973</v>
      </c>
      <c r="E36">
        <v>7</v>
      </c>
      <c r="F36" s="184">
        <f t="shared" si="11"/>
        <v>43.75</v>
      </c>
      <c r="G36">
        <v>5</v>
      </c>
      <c r="H36" s="184">
        <f t="shared" si="12"/>
        <v>16.666666666666668</v>
      </c>
      <c r="I36">
        <v>0</v>
      </c>
      <c r="J36" s="184">
        <f t="shared" si="13"/>
        <v>0</v>
      </c>
      <c r="K36">
        <v>0</v>
      </c>
      <c r="L36" s="184">
        <f t="shared" si="14"/>
        <v>0</v>
      </c>
      <c r="M36">
        <v>1</v>
      </c>
      <c r="N36" s="184">
        <f t="shared" si="15"/>
        <v>8.3333333333333339</v>
      </c>
      <c r="O36">
        <v>0.5</v>
      </c>
      <c r="P36" s="184">
        <f t="shared" si="16"/>
        <v>10</v>
      </c>
      <c r="Q36">
        <v>1</v>
      </c>
      <c r="R36" s="184">
        <f t="shared" si="17"/>
        <v>16.666666666666668</v>
      </c>
      <c r="S36">
        <v>0</v>
      </c>
      <c r="T36" s="184">
        <f t="shared" si="18"/>
        <v>0</v>
      </c>
      <c r="U36">
        <v>1</v>
      </c>
      <c r="V36" s="184">
        <f t="shared" si="19"/>
        <v>16.666666666666668</v>
      </c>
    </row>
    <row r="37" spans="1:22" x14ac:dyDescent="0.3">
      <c r="A37" s="165" t="s">
        <v>160</v>
      </c>
      <c r="B37">
        <v>14</v>
      </c>
      <c r="C37" s="184">
        <f t="shared" si="10"/>
        <v>13.719999999999999</v>
      </c>
      <c r="D37" t="s">
        <v>976</v>
      </c>
      <c r="E37">
        <v>3.5</v>
      </c>
      <c r="F37" s="184">
        <f t="shared" si="11"/>
        <v>21.875</v>
      </c>
      <c r="G37">
        <v>2</v>
      </c>
      <c r="H37" s="184">
        <f t="shared" si="12"/>
        <v>6.666666666666667</v>
      </c>
      <c r="I37">
        <v>0</v>
      </c>
      <c r="J37" s="184">
        <f t="shared" si="13"/>
        <v>0</v>
      </c>
      <c r="K37">
        <v>1.5</v>
      </c>
      <c r="L37" s="184">
        <f t="shared" si="14"/>
        <v>21.428571428571427</v>
      </c>
      <c r="M37">
        <v>4</v>
      </c>
      <c r="N37" s="184">
        <f t="shared" si="15"/>
        <v>33.333333333333336</v>
      </c>
      <c r="O37">
        <v>2</v>
      </c>
      <c r="P37" s="184">
        <f t="shared" si="16"/>
        <v>40</v>
      </c>
      <c r="Q37">
        <v>0</v>
      </c>
      <c r="R37" s="184">
        <f t="shared" si="17"/>
        <v>0</v>
      </c>
      <c r="S37">
        <v>0</v>
      </c>
      <c r="T37" s="184">
        <f t="shared" si="18"/>
        <v>0</v>
      </c>
      <c r="U37">
        <v>1</v>
      </c>
      <c r="V37" s="184">
        <f t="shared" si="19"/>
        <v>16.666666666666668</v>
      </c>
    </row>
    <row r="38" spans="1:22" x14ac:dyDescent="0.3">
      <c r="A38" s="165" t="s">
        <v>130</v>
      </c>
      <c r="B38">
        <v>13.6</v>
      </c>
      <c r="C38" s="184">
        <f t="shared" si="10"/>
        <v>13.327999999999999</v>
      </c>
      <c r="D38" t="s">
        <v>976</v>
      </c>
      <c r="E38">
        <v>6.6</v>
      </c>
      <c r="F38" s="184">
        <f t="shared" si="11"/>
        <v>41.25</v>
      </c>
      <c r="G38">
        <v>4.5</v>
      </c>
      <c r="H38" s="184">
        <f t="shared" si="12"/>
        <v>15</v>
      </c>
      <c r="I38">
        <v>0</v>
      </c>
      <c r="J38" s="184">
        <f t="shared" si="13"/>
        <v>0</v>
      </c>
      <c r="K38">
        <v>0</v>
      </c>
      <c r="L38" s="184">
        <f t="shared" si="14"/>
        <v>0</v>
      </c>
      <c r="M38">
        <v>1</v>
      </c>
      <c r="N38" s="184">
        <f t="shared" si="15"/>
        <v>8.3333333333333339</v>
      </c>
      <c r="O38">
        <v>0.5</v>
      </c>
      <c r="P38" s="184">
        <f t="shared" si="16"/>
        <v>10</v>
      </c>
      <c r="Q38">
        <v>0</v>
      </c>
      <c r="R38" s="184">
        <f t="shared" si="17"/>
        <v>0</v>
      </c>
      <c r="S38">
        <v>0</v>
      </c>
      <c r="T38" s="184">
        <f t="shared" si="18"/>
        <v>0</v>
      </c>
      <c r="U38">
        <v>1</v>
      </c>
      <c r="V38" s="184">
        <f t="shared" si="19"/>
        <v>16.666666666666668</v>
      </c>
    </row>
    <row r="39" spans="1:22" x14ac:dyDescent="0.3">
      <c r="A39" s="165" t="s">
        <v>164</v>
      </c>
      <c r="B39">
        <v>12.9</v>
      </c>
      <c r="C39" s="184">
        <f t="shared" si="10"/>
        <v>12.641999999999999</v>
      </c>
      <c r="D39" t="s">
        <v>976</v>
      </c>
      <c r="E39">
        <v>3.5</v>
      </c>
      <c r="F39" s="184">
        <f t="shared" si="11"/>
        <v>21.875</v>
      </c>
      <c r="G39">
        <v>6.9</v>
      </c>
      <c r="H39" s="184">
        <f t="shared" si="12"/>
        <v>23.000000000000004</v>
      </c>
      <c r="I39">
        <v>0</v>
      </c>
      <c r="J39" s="184">
        <f t="shared" si="13"/>
        <v>0</v>
      </c>
      <c r="K39">
        <v>1</v>
      </c>
      <c r="L39" s="184">
        <f t="shared" si="14"/>
        <v>14.285714285714285</v>
      </c>
      <c r="M39">
        <v>1.5</v>
      </c>
      <c r="N39" s="184">
        <f t="shared" si="15"/>
        <v>12.5</v>
      </c>
      <c r="O39">
        <v>0</v>
      </c>
      <c r="P39" s="184">
        <f t="shared" si="16"/>
        <v>0</v>
      </c>
      <c r="Q39">
        <v>0</v>
      </c>
      <c r="R39" s="184">
        <f t="shared" si="17"/>
        <v>0</v>
      </c>
      <c r="S39">
        <v>0</v>
      </c>
      <c r="T39" s="184">
        <f t="shared" si="18"/>
        <v>0</v>
      </c>
      <c r="U39">
        <v>0</v>
      </c>
      <c r="V39" s="184">
        <f t="shared" si="19"/>
        <v>0</v>
      </c>
    </row>
    <row r="40" spans="1:22" x14ac:dyDescent="0.3">
      <c r="A40" s="165" t="s">
        <v>134</v>
      </c>
      <c r="B40">
        <v>12.7</v>
      </c>
      <c r="C40" s="184">
        <f t="shared" si="10"/>
        <v>12.446</v>
      </c>
      <c r="D40" t="s">
        <v>976</v>
      </c>
      <c r="E40">
        <v>4.2</v>
      </c>
      <c r="F40" s="184">
        <f t="shared" si="11"/>
        <v>26.25</v>
      </c>
      <c r="G40">
        <v>6</v>
      </c>
      <c r="H40" s="184">
        <f t="shared" si="12"/>
        <v>20</v>
      </c>
      <c r="I40">
        <v>2</v>
      </c>
      <c r="J40" s="184">
        <f t="shared" si="13"/>
        <v>16.666666666666668</v>
      </c>
      <c r="K40">
        <v>0</v>
      </c>
      <c r="L40" s="184">
        <f t="shared" si="14"/>
        <v>0</v>
      </c>
      <c r="M40">
        <v>0</v>
      </c>
      <c r="N40" s="184">
        <f t="shared" si="15"/>
        <v>0</v>
      </c>
      <c r="O40">
        <v>0.5</v>
      </c>
      <c r="P40" s="184">
        <f t="shared" si="16"/>
        <v>10</v>
      </c>
      <c r="Q40">
        <v>0</v>
      </c>
      <c r="R40" s="184">
        <f t="shared" si="17"/>
        <v>0</v>
      </c>
      <c r="S40">
        <v>0</v>
      </c>
      <c r="T40" s="184">
        <f t="shared" si="18"/>
        <v>0</v>
      </c>
      <c r="U40">
        <v>0</v>
      </c>
      <c r="V40" s="184">
        <f t="shared" si="19"/>
        <v>0</v>
      </c>
    </row>
    <row r="41" spans="1:22" x14ac:dyDescent="0.3">
      <c r="A41" s="165" t="s">
        <v>156</v>
      </c>
      <c r="B41">
        <v>12.6</v>
      </c>
      <c r="C41" s="184">
        <f t="shared" si="10"/>
        <v>12.347999999999999</v>
      </c>
      <c r="D41" t="s">
        <v>976</v>
      </c>
      <c r="E41">
        <v>2.2999999999999998</v>
      </c>
      <c r="F41" s="184">
        <f t="shared" si="11"/>
        <v>14.374999999999998</v>
      </c>
      <c r="G41">
        <v>4.8</v>
      </c>
      <c r="H41" s="184">
        <f t="shared" si="12"/>
        <v>16</v>
      </c>
      <c r="I41">
        <v>4</v>
      </c>
      <c r="J41" s="184">
        <f t="shared" si="13"/>
        <v>33.333333333333336</v>
      </c>
      <c r="K41">
        <v>0</v>
      </c>
      <c r="L41" s="184">
        <f t="shared" si="14"/>
        <v>0</v>
      </c>
      <c r="M41">
        <v>0</v>
      </c>
      <c r="N41" s="184">
        <f t="shared" si="15"/>
        <v>0</v>
      </c>
      <c r="O41">
        <v>0</v>
      </c>
      <c r="P41" s="184">
        <f t="shared" si="16"/>
        <v>0</v>
      </c>
      <c r="Q41">
        <v>0.5</v>
      </c>
      <c r="R41" s="184">
        <f t="shared" si="17"/>
        <v>8.3333333333333339</v>
      </c>
      <c r="S41">
        <v>0</v>
      </c>
      <c r="T41" s="184">
        <f t="shared" si="18"/>
        <v>0</v>
      </c>
      <c r="U41">
        <v>1</v>
      </c>
      <c r="V41" s="184">
        <f t="shared" si="19"/>
        <v>16.666666666666668</v>
      </c>
    </row>
    <row r="42" spans="1:22" x14ac:dyDescent="0.3">
      <c r="A42" s="165" t="s">
        <v>150</v>
      </c>
      <c r="B42">
        <v>11</v>
      </c>
      <c r="C42" s="184">
        <f t="shared" si="10"/>
        <v>10.78</v>
      </c>
      <c r="D42" t="s">
        <v>976</v>
      </c>
      <c r="E42">
        <v>0.5</v>
      </c>
      <c r="F42" s="184">
        <f t="shared" si="11"/>
        <v>3.125</v>
      </c>
      <c r="G42">
        <v>2</v>
      </c>
      <c r="H42" s="184">
        <f t="shared" si="12"/>
        <v>6.666666666666667</v>
      </c>
      <c r="I42">
        <v>0</v>
      </c>
      <c r="J42" s="184">
        <f t="shared" si="13"/>
        <v>0</v>
      </c>
      <c r="K42">
        <v>3.5</v>
      </c>
      <c r="L42" s="184">
        <f t="shared" si="14"/>
        <v>49.999999999999993</v>
      </c>
      <c r="M42">
        <v>2</v>
      </c>
      <c r="N42" s="184">
        <f t="shared" si="15"/>
        <v>16.666666666666668</v>
      </c>
      <c r="O42">
        <v>1</v>
      </c>
      <c r="P42" s="184">
        <f t="shared" si="16"/>
        <v>20</v>
      </c>
      <c r="Q42">
        <v>1</v>
      </c>
      <c r="R42" s="184">
        <f t="shared" si="17"/>
        <v>16.666666666666668</v>
      </c>
      <c r="S42">
        <v>0</v>
      </c>
      <c r="T42" s="184">
        <f t="shared" si="18"/>
        <v>0</v>
      </c>
      <c r="U42">
        <v>1</v>
      </c>
      <c r="V42" s="184">
        <f t="shared" si="19"/>
        <v>16.666666666666668</v>
      </c>
    </row>
    <row r="43" spans="1:22" x14ac:dyDescent="0.3">
      <c r="A43" s="165" t="s">
        <v>96</v>
      </c>
      <c r="B43">
        <v>10</v>
      </c>
      <c r="C43" s="184">
        <f t="shared" si="10"/>
        <v>9.8000000000000007</v>
      </c>
      <c r="D43" t="s">
        <v>971</v>
      </c>
      <c r="E43">
        <v>1.5</v>
      </c>
      <c r="F43" s="184">
        <f t="shared" si="11"/>
        <v>9.375</v>
      </c>
      <c r="G43">
        <v>4</v>
      </c>
      <c r="H43" s="184">
        <f t="shared" si="12"/>
        <v>13.333333333333334</v>
      </c>
      <c r="I43">
        <v>0</v>
      </c>
      <c r="J43" s="184">
        <f t="shared" si="13"/>
        <v>0</v>
      </c>
      <c r="K43">
        <v>2</v>
      </c>
      <c r="L43" s="184">
        <f t="shared" si="14"/>
        <v>28.571428571428569</v>
      </c>
      <c r="M43">
        <v>2</v>
      </c>
      <c r="N43" s="184">
        <f t="shared" si="15"/>
        <v>16.666666666666668</v>
      </c>
      <c r="O43">
        <v>0</v>
      </c>
      <c r="P43" s="184">
        <f t="shared" si="16"/>
        <v>0</v>
      </c>
      <c r="Q43">
        <v>0.5</v>
      </c>
      <c r="R43" s="184">
        <f t="shared" si="17"/>
        <v>8.3333333333333339</v>
      </c>
      <c r="S43">
        <v>0</v>
      </c>
      <c r="T43" s="184">
        <f t="shared" si="18"/>
        <v>0</v>
      </c>
      <c r="U43">
        <v>0</v>
      </c>
      <c r="V43" s="184">
        <f t="shared" si="19"/>
        <v>0</v>
      </c>
    </row>
    <row r="44" spans="1:22" x14ac:dyDescent="0.3">
      <c r="A44" s="165" t="s">
        <v>94</v>
      </c>
      <c r="B44">
        <v>8</v>
      </c>
      <c r="C44" s="184">
        <f t="shared" si="10"/>
        <v>7.84</v>
      </c>
      <c r="D44" t="s">
        <v>971</v>
      </c>
      <c r="E44">
        <v>1</v>
      </c>
      <c r="F44" s="184">
        <f t="shared" si="11"/>
        <v>6.25</v>
      </c>
      <c r="G44">
        <v>6</v>
      </c>
      <c r="H44" s="184">
        <f t="shared" si="12"/>
        <v>20</v>
      </c>
      <c r="I44">
        <v>0</v>
      </c>
      <c r="J44" s="184">
        <f t="shared" si="13"/>
        <v>0</v>
      </c>
      <c r="K44">
        <v>0</v>
      </c>
      <c r="L44" s="184">
        <f t="shared" si="14"/>
        <v>0</v>
      </c>
      <c r="M44">
        <v>1</v>
      </c>
      <c r="N44" s="184">
        <f t="shared" si="15"/>
        <v>8.3333333333333339</v>
      </c>
      <c r="O44">
        <v>0</v>
      </c>
      <c r="P44" s="184">
        <f t="shared" si="16"/>
        <v>0</v>
      </c>
      <c r="Q44">
        <v>0</v>
      </c>
      <c r="R44" s="184">
        <f t="shared" si="17"/>
        <v>0</v>
      </c>
      <c r="S44">
        <v>0</v>
      </c>
      <c r="T44" s="184">
        <f t="shared" si="18"/>
        <v>0</v>
      </c>
      <c r="U44">
        <v>0</v>
      </c>
      <c r="V44" s="184">
        <f t="shared" si="19"/>
        <v>0</v>
      </c>
    </row>
    <row r="45" spans="1:22" x14ac:dyDescent="0.3">
      <c r="A45" s="165" t="s">
        <v>84</v>
      </c>
      <c r="B45">
        <v>7.5</v>
      </c>
      <c r="C45" s="184">
        <f t="shared" si="10"/>
        <v>7.35</v>
      </c>
      <c r="D45" t="s">
        <v>971</v>
      </c>
      <c r="E45">
        <v>4</v>
      </c>
      <c r="F45" s="184">
        <f t="shared" si="11"/>
        <v>25</v>
      </c>
      <c r="G45">
        <v>0</v>
      </c>
      <c r="H45" s="184">
        <f t="shared" si="12"/>
        <v>0</v>
      </c>
      <c r="I45">
        <v>0</v>
      </c>
      <c r="J45" s="184">
        <f t="shared" si="13"/>
        <v>0</v>
      </c>
      <c r="K45">
        <v>0</v>
      </c>
      <c r="L45" s="184">
        <f t="shared" si="14"/>
        <v>0</v>
      </c>
      <c r="M45">
        <v>2</v>
      </c>
      <c r="N45" s="184">
        <f t="shared" si="15"/>
        <v>16.666666666666668</v>
      </c>
      <c r="O45">
        <v>0</v>
      </c>
      <c r="P45" s="184">
        <f t="shared" si="16"/>
        <v>0</v>
      </c>
      <c r="Q45">
        <v>1.5</v>
      </c>
      <c r="R45" s="184">
        <f t="shared" si="17"/>
        <v>25</v>
      </c>
      <c r="S45">
        <v>0</v>
      </c>
      <c r="T45" s="184">
        <f t="shared" si="18"/>
        <v>0</v>
      </c>
      <c r="U45">
        <v>0</v>
      </c>
      <c r="V45" s="184">
        <f t="shared" si="19"/>
        <v>0</v>
      </c>
    </row>
    <row r="46" spans="1:22" x14ac:dyDescent="0.3">
      <c r="A46" s="165" t="s">
        <v>108</v>
      </c>
      <c r="B46">
        <v>5.5</v>
      </c>
      <c r="C46" s="184">
        <f t="shared" si="10"/>
        <v>5.39</v>
      </c>
      <c r="D46" t="s">
        <v>971</v>
      </c>
      <c r="E46">
        <v>5</v>
      </c>
      <c r="F46" s="184">
        <f t="shared" si="11"/>
        <v>31.25</v>
      </c>
      <c r="G46">
        <v>0</v>
      </c>
      <c r="H46" s="184">
        <f t="shared" si="12"/>
        <v>0</v>
      </c>
      <c r="I46">
        <v>0</v>
      </c>
      <c r="J46" s="184">
        <f t="shared" si="13"/>
        <v>0</v>
      </c>
      <c r="K46">
        <v>0</v>
      </c>
      <c r="L46" s="184">
        <f t="shared" si="14"/>
        <v>0</v>
      </c>
      <c r="M46">
        <v>0</v>
      </c>
      <c r="N46" s="184">
        <f t="shared" si="15"/>
        <v>0</v>
      </c>
      <c r="O46">
        <v>0</v>
      </c>
      <c r="P46" s="184">
        <f t="shared" si="16"/>
        <v>0</v>
      </c>
      <c r="Q46">
        <v>0.5</v>
      </c>
      <c r="R46" s="184">
        <f t="shared" si="17"/>
        <v>8.3333333333333339</v>
      </c>
      <c r="S46">
        <v>0</v>
      </c>
      <c r="T46" s="184">
        <f t="shared" si="18"/>
        <v>0</v>
      </c>
      <c r="U46">
        <v>0</v>
      </c>
      <c r="V46" s="184">
        <f t="shared" si="19"/>
        <v>0</v>
      </c>
    </row>
    <row r="47" spans="1:22" x14ac:dyDescent="0.3">
      <c r="A47" s="165" t="s">
        <v>146</v>
      </c>
      <c r="B47">
        <v>0</v>
      </c>
      <c r="C47" s="184">
        <f t="shared" si="10"/>
        <v>0</v>
      </c>
      <c r="D47" t="s">
        <v>971</v>
      </c>
      <c r="E47">
        <v>0</v>
      </c>
      <c r="F47" s="184">
        <f t="shared" si="11"/>
        <v>0</v>
      </c>
      <c r="G47">
        <v>0</v>
      </c>
      <c r="H47" s="184">
        <f t="shared" si="12"/>
        <v>0</v>
      </c>
      <c r="I47">
        <v>0</v>
      </c>
      <c r="J47" s="184">
        <f t="shared" si="13"/>
        <v>0</v>
      </c>
      <c r="K47">
        <v>0</v>
      </c>
      <c r="L47" s="184">
        <f t="shared" si="14"/>
        <v>0</v>
      </c>
      <c r="M47">
        <v>0</v>
      </c>
      <c r="N47" s="184">
        <f t="shared" si="15"/>
        <v>0</v>
      </c>
      <c r="O47">
        <v>0</v>
      </c>
      <c r="P47" s="184">
        <f t="shared" si="16"/>
        <v>0</v>
      </c>
      <c r="Q47">
        <v>0</v>
      </c>
      <c r="R47" s="184">
        <f t="shared" si="17"/>
        <v>0</v>
      </c>
      <c r="S47">
        <v>0</v>
      </c>
      <c r="T47" s="184">
        <f t="shared" si="18"/>
        <v>0</v>
      </c>
      <c r="U47">
        <v>0</v>
      </c>
      <c r="V47" s="184">
        <f t="shared" si="19"/>
        <v>0</v>
      </c>
    </row>
    <row r="48" spans="1:22" x14ac:dyDescent="0.3">
      <c r="A48" s="165" t="s">
        <v>142</v>
      </c>
      <c r="B48">
        <v>0</v>
      </c>
      <c r="C48" s="184">
        <f t="shared" si="10"/>
        <v>0</v>
      </c>
      <c r="D48" t="s">
        <v>971</v>
      </c>
      <c r="E48">
        <v>0</v>
      </c>
      <c r="F48" s="184">
        <f t="shared" si="11"/>
        <v>0</v>
      </c>
      <c r="G48">
        <v>0</v>
      </c>
      <c r="H48" s="184">
        <f t="shared" si="12"/>
        <v>0</v>
      </c>
      <c r="I48">
        <v>0</v>
      </c>
      <c r="J48" s="184">
        <f t="shared" si="13"/>
        <v>0</v>
      </c>
      <c r="K48">
        <v>0</v>
      </c>
      <c r="L48" s="184">
        <f t="shared" si="14"/>
        <v>0</v>
      </c>
      <c r="M48">
        <v>0</v>
      </c>
      <c r="N48" s="184">
        <f t="shared" si="15"/>
        <v>0</v>
      </c>
      <c r="O48">
        <v>0</v>
      </c>
      <c r="P48" s="184">
        <f t="shared" si="16"/>
        <v>0</v>
      </c>
      <c r="Q48">
        <v>0</v>
      </c>
      <c r="R48" s="184">
        <f t="shared" si="17"/>
        <v>0</v>
      </c>
      <c r="S48">
        <v>0</v>
      </c>
      <c r="T48" s="184">
        <f t="shared" si="18"/>
        <v>0</v>
      </c>
      <c r="U48">
        <v>0</v>
      </c>
      <c r="V48" s="184">
        <f t="shared" si="19"/>
        <v>0</v>
      </c>
    </row>
    <row r="49" spans="1:22" x14ac:dyDescent="0.3">
      <c r="A49" s="165" t="s">
        <v>132</v>
      </c>
      <c r="B49">
        <v>0</v>
      </c>
      <c r="C49" s="184">
        <f t="shared" si="10"/>
        <v>0</v>
      </c>
      <c r="D49" t="s">
        <v>971</v>
      </c>
      <c r="E49">
        <v>0</v>
      </c>
      <c r="F49" s="184">
        <f t="shared" si="11"/>
        <v>0</v>
      </c>
      <c r="G49">
        <v>0</v>
      </c>
      <c r="H49" s="184">
        <f t="shared" si="12"/>
        <v>0</v>
      </c>
      <c r="I49">
        <v>0</v>
      </c>
      <c r="J49" s="184">
        <f t="shared" si="13"/>
        <v>0</v>
      </c>
      <c r="K49">
        <v>0</v>
      </c>
      <c r="L49" s="184">
        <f t="shared" si="14"/>
        <v>0</v>
      </c>
      <c r="M49">
        <v>0</v>
      </c>
      <c r="N49" s="184">
        <f t="shared" si="15"/>
        <v>0</v>
      </c>
      <c r="O49">
        <v>0</v>
      </c>
      <c r="P49" s="184">
        <f t="shared" si="16"/>
        <v>0</v>
      </c>
      <c r="Q49">
        <v>0</v>
      </c>
      <c r="R49" s="184">
        <f t="shared" si="17"/>
        <v>0</v>
      </c>
      <c r="S49">
        <v>0</v>
      </c>
      <c r="T49" s="184">
        <f t="shared" si="18"/>
        <v>0</v>
      </c>
      <c r="U49">
        <v>0</v>
      </c>
      <c r="V49" s="184">
        <f t="shared" si="19"/>
        <v>0</v>
      </c>
    </row>
    <row r="50" spans="1:22" x14ac:dyDescent="0.3">
      <c r="A50" s="165" t="s">
        <v>120</v>
      </c>
      <c r="B50">
        <v>0</v>
      </c>
      <c r="C50" s="184">
        <f t="shared" si="10"/>
        <v>0</v>
      </c>
      <c r="D50" t="s">
        <v>971</v>
      </c>
      <c r="E50">
        <v>0</v>
      </c>
      <c r="F50" s="184">
        <f t="shared" si="11"/>
        <v>0</v>
      </c>
      <c r="G50">
        <v>0</v>
      </c>
      <c r="H50" s="184">
        <f t="shared" si="12"/>
        <v>0</v>
      </c>
      <c r="I50">
        <v>0</v>
      </c>
      <c r="J50" s="184">
        <f t="shared" si="13"/>
        <v>0</v>
      </c>
      <c r="K50">
        <v>0</v>
      </c>
      <c r="L50" s="184">
        <f t="shared" si="14"/>
        <v>0</v>
      </c>
      <c r="M50">
        <v>0</v>
      </c>
      <c r="N50" s="184">
        <f t="shared" si="15"/>
        <v>0</v>
      </c>
      <c r="O50">
        <v>0</v>
      </c>
      <c r="P50" s="184">
        <f t="shared" si="16"/>
        <v>0</v>
      </c>
      <c r="Q50">
        <v>0</v>
      </c>
      <c r="R50" s="184">
        <f t="shared" si="17"/>
        <v>0</v>
      </c>
      <c r="S50">
        <v>0</v>
      </c>
      <c r="T50" s="184">
        <f t="shared" si="18"/>
        <v>0</v>
      </c>
      <c r="U50">
        <v>0</v>
      </c>
      <c r="V50" s="184">
        <f t="shared" si="19"/>
        <v>0</v>
      </c>
    </row>
    <row r="51" spans="1:22" x14ac:dyDescent="0.3">
      <c r="A51" s="165" t="s">
        <v>154</v>
      </c>
      <c r="B51">
        <v>0</v>
      </c>
      <c r="C51" s="184">
        <f t="shared" si="10"/>
        <v>0</v>
      </c>
      <c r="D51" t="s">
        <v>971</v>
      </c>
      <c r="E51">
        <v>0</v>
      </c>
      <c r="F51" s="184">
        <f t="shared" si="11"/>
        <v>0</v>
      </c>
      <c r="G51">
        <v>0</v>
      </c>
      <c r="H51" s="184">
        <f t="shared" si="12"/>
        <v>0</v>
      </c>
      <c r="I51">
        <v>0</v>
      </c>
      <c r="J51" s="184">
        <f t="shared" si="13"/>
        <v>0</v>
      </c>
      <c r="K51">
        <v>0</v>
      </c>
      <c r="L51" s="184">
        <f t="shared" si="14"/>
        <v>0</v>
      </c>
      <c r="M51">
        <v>0</v>
      </c>
      <c r="N51" s="184">
        <f t="shared" si="15"/>
        <v>0</v>
      </c>
      <c r="O51">
        <v>0</v>
      </c>
      <c r="P51" s="184">
        <f t="shared" si="16"/>
        <v>0</v>
      </c>
      <c r="Q51">
        <v>0</v>
      </c>
      <c r="R51" s="184">
        <f t="shared" si="17"/>
        <v>0</v>
      </c>
      <c r="S51">
        <v>0</v>
      </c>
      <c r="T51" s="184">
        <f t="shared" si="18"/>
        <v>0</v>
      </c>
      <c r="U51">
        <v>0</v>
      </c>
      <c r="V51" s="184">
        <f t="shared" si="19"/>
        <v>0</v>
      </c>
    </row>
  </sheetData>
  <autoFilter ref="A1:V1">
    <sortState ref="A2:V51">
      <sortCondition descending="1" ref="B1"/>
    </sortState>
  </autoFilter>
  <conditionalFormatting sqref="C1:C1048576">
    <cfRule type="colorScale" priority="2">
      <colorScale>
        <cfvo type="min"/>
        <cfvo type="percentile" val="50"/>
        <cfvo type="max"/>
        <color rgb="FFF8696B"/>
        <color rgb="FFFFEB84"/>
        <color rgb="FF63BE7B"/>
      </colorScale>
    </cfRule>
  </conditionalFormatting>
  <conditionalFormatting sqref="F1:F1048576 H1:H1048576 J1:J1048576 L1:L1048576 N1:N1048576 P1:P1048576 R1:R1048576 T1:T1048576 V1:V1048576">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E8" sqref="E8"/>
    </sheetView>
  </sheetViews>
  <sheetFormatPr defaultRowHeight="14.4" x14ac:dyDescent="0.3"/>
  <cols>
    <col min="3" max="3" width="16.33203125" style="184" bestFit="1" customWidth="1"/>
  </cols>
  <sheetData>
    <row r="1" spans="1:3" x14ac:dyDescent="0.3">
      <c r="A1" t="s">
        <v>1008</v>
      </c>
      <c r="B1" t="s">
        <v>966</v>
      </c>
      <c r="C1" s="184" t="s">
        <v>965</v>
      </c>
    </row>
    <row r="2" spans="1:3" x14ac:dyDescent="0.3">
      <c r="A2" t="s">
        <v>978</v>
      </c>
      <c r="B2">
        <v>16</v>
      </c>
      <c r="C2" s="184">
        <f>B2/(B$11/100)</f>
        <v>16.326530612244898</v>
      </c>
    </row>
    <row r="3" spans="1:3" x14ac:dyDescent="0.3">
      <c r="A3" t="s">
        <v>979</v>
      </c>
      <c r="B3">
        <v>30</v>
      </c>
      <c r="C3" s="184">
        <f t="shared" ref="C3:C10" si="0">B3/(B$11/100)</f>
        <v>30.612244897959183</v>
      </c>
    </row>
    <row r="4" spans="1:3" x14ac:dyDescent="0.3">
      <c r="A4" t="s">
        <v>980</v>
      </c>
      <c r="B4">
        <v>12</v>
      </c>
      <c r="C4" s="184">
        <f t="shared" si="0"/>
        <v>12.244897959183673</v>
      </c>
    </row>
    <row r="5" spans="1:3" x14ac:dyDescent="0.3">
      <c r="A5" t="s">
        <v>981</v>
      </c>
      <c r="B5">
        <v>7</v>
      </c>
      <c r="C5" s="184">
        <f t="shared" si="0"/>
        <v>7.1428571428571432</v>
      </c>
    </row>
    <row r="6" spans="1:3" x14ac:dyDescent="0.3">
      <c r="A6" t="s">
        <v>982</v>
      </c>
      <c r="B6">
        <v>12</v>
      </c>
      <c r="C6" s="184">
        <f t="shared" si="0"/>
        <v>12.244897959183673</v>
      </c>
    </row>
    <row r="7" spans="1:3" x14ac:dyDescent="0.3">
      <c r="A7" t="s">
        <v>983</v>
      </c>
      <c r="B7">
        <v>5</v>
      </c>
      <c r="C7" s="184">
        <f t="shared" si="0"/>
        <v>5.1020408163265305</v>
      </c>
    </row>
    <row r="8" spans="1:3" x14ac:dyDescent="0.3">
      <c r="A8" t="s">
        <v>984</v>
      </c>
      <c r="B8">
        <v>6</v>
      </c>
      <c r="C8" s="184">
        <f t="shared" si="0"/>
        <v>6.1224489795918364</v>
      </c>
    </row>
    <row r="9" spans="1:3" x14ac:dyDescent="0.3">
      <c r="A9" t="s">
        <v>985</v>
      </c>
      <c r="B9">
        <v>4</v>
      </c>
      <c r="C9" s="184">
        <f t="shared" si="0"/>
        <v>4.0816326530612246</v>
      </c>
    </row>
    <row r="10" spans="1:3" x14ac:dyDescent="0.3">
      <c r="A10" t="s">
        <v>986</v>
      </c>
      <c r="B10">
        <v>6</v>
      </c>
      <c r="C10" s="184">
        <f t="shared" si="0"/>
        <v>6.1224489795918364</v>
      </c>
    </row>
    <row r="11" spans="1:3" x14ac:dyDescent="0.3">
      <c r="A11" t="s">
        <v>987</v>
      </c>
      <c r="B11">
        <f>SUM(B2:B10)</f>
        <v>98</v>
      </c>
      <c r="C11" s="184">
        <f>SUM(C2:C10)</f>
        <v>100</v>
      </c>
    </row>
  </sheetData>
  <autoFilter ref="A1:C1"/>
  <conditionalFormatting sqref="B2:C10">
    <cfRule type="colorScale" priority="1">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Analysis</vt:lpstr>
      <vt:lpstr>Answers</vt:lpstr>
      <vt:lpstr>Codes and points</vt:lpstr>
      <vt:lpstr>ranking</vt:lpstr>
      <vt:lpstr>areas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2016-09-13T12:50:09Z</dcterms:modified>
</cp:coreProperties>
</file>